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 windowWidth="20730" windowHeight="9465" activeTab="4"/>
  </bookViews>
  <sheets>
    <sheet name="1415" sheetId="1" r:id="rId1"/>
    <sheet name="14152" sheetId="2" r:id="rId2"/>
    <sheet name="1516" sheetId="3" r:id="rId3"/>
    <sheet name="15162" sheetId="4" r:id="rId4"/>
    <sheet name="Elec 1516" sheetId="5" r:id="rId5"/>
  </sheets>
  <calcPr calcId="145621"/>
</workbook>
</file>

<file path=xl/calcChain.xml><?xml version="1.0" encoding="utf-8"?>
<calcChain xmlns="http://schemas.openxmlformats.org/spreadsheetml/2006/main">
  <c r="D24" i="5" l="1"/>
  <c r="D23" i="5"/>
  <c r="D20" i="5"/>
  <c r="D19" i="5"/>
  <c r="D18" i="5"/>
  <c r="D16" i="5"/>
  <c r="D15" i="5"/>
  <c r="D13" i="5"/>
  <c r="D12" i="5"/>
  <c r="D10" i="5"/>
  <c r="D9" i="5"/>
  <c r="D8" i="5"/>
  <c r="D7" i="5"/>
  <c r="D6" i="5"/>
  <c r="D4" i="5"/>
  <c r="D3" i="5"/>
  <c r="E31" i="4" l="1"/>
  <c r="E30" i="4"/>
  <c r="E29" i="4"/>
  <c r="E87" i="4" l="1"/>
  <c r="E86" i="4"/>
  <c r="E85" i="4"/>
  <c r="E77" i="4"/>
  <c r="E79" i="4"/>
  <c r="E78" i="4"/>
  <c r="E76" i="4"/>
  <c r="E75" i="4"/>
  <c r="E74" i="4"/>
  <c r="E73" i="4"/>
  <c r="E72" i="4"/>
  <c r="E71" i="4"/>
  <c r="E70" i="4"/>
  <c r="E69" i="4"/>
  <c r="E65" i="4"/>
  <c r="E64" i="4"/>
  <c r="E63" i="4"/>
  <c r="E60" i="4"/>
  <c r="E59" i="4"/>
  <c r="E58" i="4"/>
  <c r="E57" i="4"/>
  <c r="E56" i="4"/>
  <c r="E55" i="4"/>
  <c r="E54" i="4"/>
  <c r="E53" i="4"/>
  <c r="E52" i="4"/>
  <c r="E51" i="4"/>
  <c r="E45" i="4"/>
  <c r="E44" i="4"/>
  <c r="E42" i="4"/>
  <c r="E40" i="4"/>
  <c r="E39" i="4"/>
  <c r="E38" i="4"/>
  <c r="E24" i="4"/>
  <c r="E23" i="4"/>
  <c r="E22" i="4"/>
  <c r="E20" i="4"/>
  <c r="E18" i="4"/>
  <c r="E19" i="4"/>
  <c r="E16" i="4"/>
  <c r="E15" i="4"/>
  <c r="E14" i="4"/>
  <c r="E13" i="4"/>
  <c r="E12" i="4"/>
  <c r="E304" i="4"/>
  <c r="E303" i="4"/>
  <c r="E301" i="4"/>
  <c r="E300" i="4"/>
  <c r="E299" i="4"/>
  <c r="E297" i="4"/>
  <c r="E296" i="4"/>
  <c r="E295" i="4"/>
  <c r="E294" i="4"/>
  <c r="E292" i="4"/>
  <c r="E291" i="4"/>
  <c r="E289" i="4"/>
  <c r="E288" i="4"/>
  <c r="E285" i="4"/>
  <c r="E275" i="4"/>
  <c r="E274" i="4"/>
  <c r="E273" i="4"/>
  <c r="E272" i="4"/>
  <c r="E271" i="4"/>
  <c r="E270" i="4"/>
  <c r="E269" i="4"/>
  <c r="E268" i="4"/>
  <c r="E267" i="4"/>
  <c r="E266" i="4"/>
  <c r="E265" i="4"/>
  <c r="E264" i="4"/>
  <c r="E263" i="4"/>
  <c r="E262" i="4"/>
  <c r="E261" i="4"/>
  <c r="E259" i="4"/>
  <c r="E258" i="4"/>
  <c r="E257" i="4"/>
  <c r="E254" i="4"/>
  <c r="E253" i="4"/>
  <c r="E248" i="4"/>
  <c r="E247" i="4"/>
  <c r="E246" i="4"/>
  <c r="E245" i="4"/>
  <c r="E243" i="4"/>
  <c r="E242" i="4"/>
  <c r="E241" i="4"/>
  <c r="E240" i="4"/>
  <c r="E239" i="4"/>
  <c r="E237" i="4"/>
  <c r="E236" i="4"/>
  <c r="E235" i="4"/>
  <c r="E234" i="4"/>
  <c r="E232" i="4"/>
  <c r="E231" i="4"/>
  <c r="E230" i="4"/>
  <c r="E229" i="4"/>
  <c r="E228" i="4"/>
  <c r="E227" i="4"/>
  <c r="E226" i="4"/>
  <c r="E225" i="4"/>
  <c r="E224" i="4"/>
  <c r="E223" i="4"/>
  <c r="E220" i="4"/>
  <c r="E219" i="4"/>
  <c r="E218" i="4"/>
  <c r="E217" i="4"/>
  <c r="E216" i="4"/>
  <c r="E215" i="4"/>
  <c r="E214" i="4"/>
  <c r="E213" i="4"/>
  <c r="E212" i="4"/>
  <c r="E208" i="4"/>
  <c r="E207" i="4"/>
  <c r="E206" i="4"/>
  <c r="E205" i="4"/>
  <c r="E204" i="4"/>
  <c r="E202" i="4"/>
  <c r="E201" i="4"/>
  <c r="E199" i="4"/>
  <c r="E198" i="4"/>
  <c r="E195" i="4"/>
  <c r="E194" i="4"/>
  <c r="E192" i="4"/>
  <c r="E191" i="4"/>
  <c r="E189" i="4"/>
  <c r="E188" i="4"/>
  <c r="E183" i="4"/>
  <c r="E182" i="4"/>
  <c r="E181" i="4"/>
  <c r="E180" i="4"/>
  <c r="E177" i="4"/>
  <c r="E176" i="4"/>
  <c r="E175" i="4"/>
  <c r="E174" i="4"/>
  <c r="E173" i="4"/>
  <c r="E172" i="4"/>
  <c r="E171" i="4"/>
  <c r="E170" i="4"/>
  <c r="E163" i="4"/>
  <c r="E162" i="4"/>
  <c r="E161" i="4"/>
  <c r="E160" i="4"/>
  <c r="E158" i="4"/>
  <c r="E157" i="4"/>
  <c r="E156" i="4"/>
  <c r="E155" i="4"/>
  <c r="E154" i="4"/>
  <c r="E151" i="4"/>
  <c r="E150" i="4"/>
</calcChain>
</file>

<file path=xl/comments1.xml><?xml version="1.0" encoding="utf-8"?>
<comments xmlns="http://schemas.openxmlformats.org/spreadsheetml/2006/main">
  <authors>
    <author>BogatsuK</author>
  </authors>
  <commentList>
    <comment ref="B70" authorId="0">
      <text>
        <r>
          <rPr>
            <b/>
            <sz val="9"/>
            <color indexed="81"/>
            <rFont val="Tahoma"/>
            <charset val="1"/>
          </rPr>
          <t>BogatsuK:</t>
        </r>
        <r>
          <rPr>
            <sz val="9"/>
            <color indexed="81"/>
            <rFont val="Tahoma"/>
            <charset val="1"/>
          </rPr>
          <t xml:space="preserve">
</t>
        </r>
      </text>
    </comment>
  </commentList>
</comments>
</file>

<file path=xl/sharedStrings.xml><?xml version="1.0" encoding="utf-8"?>
<sst xmlns="http://schemas.openxmlformats.org/spreadsheetml/2006/main" count="820" uniqueCount="362">
  <si>
    <t>RAMOTSHERE - MOILOA  LOCAL MUNICIPALITY - "NW385"</t>
  </si>
  <si>
    <t xml:space="preserve"> 2014/15 FINANCIAL YEAR</t>
  </si>
  <si>
    <t>PROPERTY RATES</t>
  </si>
  <si>
    <t>CATEGORY OF PROPERTY</t>
  </si>
  <si>
    <t xml:space="preserve">Residential/Domestic </t>
  </si>
  <si>
    <t xml:space="preserve">Business/ Commercial  </t>
  </si>
  <si>
    <t>Industrial/Bulk</t>
  </si>
  <si>
    <t xml:space="preserve">Agricultural </t>
  </si>
  <si>
    <t>Institutional</t>
  </si>
  <si>
    <t>Rural</t>
  </si>
  <si>
    <t>Municipal</t>
  </si>
  <si>
    <t xml:space="preserve">State Owned Property </t>
  </si>
  <si>
    <t>Public Service Infrastructure</t>
  </si>
  <si>
    <t>Special Category</t>
  </si>
  <si>
    <t>Rebates - %</t>
  </si>
  <si>
    <t>Contribution to Job creation</t>
  </si>
  <si>
    <t>1 - 10 workers</t>
  </si>
  <si>
    <t>11 - 49 workers</t>
  </si>
  <si>
    <t>Establishment of Infrastructure for the benefit of the local Community</t>
  </si>
  <si>
    <t>No Municipal Roads next to the Property</t>
  </si>
  <si>
    <t>No Municipal Sewage next to the Property</t>
  </si>
  <si>
    <t>No Municipal Electricity supply next to the Property</t>
  </si>
  <si>
    <t>No Municipal Water Supply next to the property</t>
  </si>
  <si>
    <t xml:space="preserve">Municipality does not provide refuse removal service to the property </t>
  </si>
  <si>
    <t>Social Upliftment of Community</t>
  </si>
  <si>
    <t>Residential Property provided with portable water</t>
  </si>
  <si>
    <t>Residential Property provided with electricity</t>
  </si>
  <si>
    <t>Provision of land and buildings for educational and recreational services for farm workers</t>
  </si>
  <si>
    <t>Retired and disabled persons on residential properties</t>
  </si>
  <si>
    <t>Owner with income less than R5000 per month(excluding indigents)</t>
  </si>
  <si>
    <t>Owner with income between R5001 and R10 000</t>
  </si>
  <si>
    <t>Exemptions</t>
  </si>
  <si>
    <t>as contemplated in paragraph 10 (1) and (2) of the Muncipal Property Rates Policy</t>
  </si>
  <si>
    <t>Reductions</t>
  </si>
  <si>
    <t>as contemplated in paragraph 10 (3) of the Muncipal Property Rates Policy</t>
  </si>
  <si>
    <r>
      <t xml:space="preserve">% Discount - </t>
    </r>
    <r>
      <rPr>
        <b/>
        <i/>
        <sz val="10"/>
        <color theme="1"/>
        <rFont val="Calibri"/>
        <family val="2"/>
        <scheme val="minor"/>
      </rPr>
      <t>full settlement of rates before 30 September each year</t>
    </r>
  </si>
  <si>
    <r>
      <t xml:space="preserve">CONSUMER DEPOSITS - </t>
    </r>
    <r>
      <rPr>
        <b/>
        <i/>
        <sz val="10"/>
        <color theme="1"/>
        <rFont val="Calibri"/>
        <family val="2"/>
        <scheme val="minor"/>
      </rPr>
      <t>(Rand value)</t>
    </r>
  </si>
  <si>
    <t>SERVICE TYPE</t>
  </si>
  <si>
    <t>DETAILED DESCRIPTION</t>
  </si>
  <si>
    <t>FINANCIAL YEAR</t>
  </si>
  <si>
    <t>2013/14</t>
  </si>
  <si>
    <t>2014/15</t>
  </si>
  <si>
    <t>WATER SERVICES</t>
  </si>
  <si>
    <t>Consumption</t>
  </si>
  <si>
    <r>
      <t xml:space="preserve">Residential/Domestic - </t>
    </r>
    <r>
      <rPr>
        <b/>
        <i/>
        <sz val="10"/>
        <color theme="1"/>
        <rFont val="Calibri"/>
        <family val="2"/>
        <scheme val="minor"/>
      </rPr>
      <t>(per kl)</t>
    </r>
  </si>
  <si>
    <t>OVER 60.1</t>
  </si>
  <si>
    <r>
      <t>Industrial/Bulk -</t>
    </r>
    <r>
      <rPr>
        <b/>
        <i/>
        <sz val="10"/>
        <color theme="1"/>
        <rFont val="Calibri"/>
        <family val="2"/>
        <scheme val="minor"/>
      </rPr>
      <t xml:space="preserve"> (per kl)</t>
    </r>
  </si>
  <si>
    <t>0-300</t>
  </si>
  <si>
    <t>OVER 601</t>
  </si>
  <si>
    <r>
      <t>Businesses/Commercial</t>
    </r>
    <r>
      <rPr>
        <b/>
        <i/>
        <sz val="10"/>
        <color theme="1"/>
        <rFont val="Calibri"/>
        <family val="2"/>
        <scheme val="minor"/>
      </rPr>
      <t xml:space="preserve"> (per kl)</t>
    </r>
  </si>
  <si>
    <r>
      <t xml:space="preserve">Special Category </t>
    </r>
    <r>
      <rPr>
        <b/>
        <i/>
        <sz val="10"/>
        <color theme="1"/>
        <rFont val="Calibri"/>
        <family val="2"/>
        <scheme val="minor"/>
      </rPr>
      <t>(per kl)</t>
    </r>
  </si>
  <si>
    <r>
      <t xml:space="preserve">Prepaid meters </t>
    </r>
    <r>
      <rPr>
        <b/>
        <i/>
        <sz val="10"/>
        <color theme="1"/>
        <rFont val="Calibri"/>
        <family val="2"/>
        <scheme val="minor"/>
      </rPr>
      <t>(per kl)</t>
    </r>
  </si>
  <si>
    <t>Not yet applicable</t>
  </si>
  <si>
    <t>Water Connections</t>
  </si>
  <si>
    <t>Connection  size payable with application</t>
  </si>
  <si>
    <t>Pipe not exceeding 24 metres in length</t>
  </si>
  <si>
    <t>15mm</t>
  </si>
  <si>
    <t>20mm</t>
  </si>
  <si>
    <t>25mm</t>
  </si>
  <si>
    <t>40-80mm (deposit of R300 is payable before service is rendered ) balance immediately thereafter</t>
  </si>
  <si>
    <t>Cost plus 15%</t>
  </si>
  <si>
    <t>100-150mm(Deposit of R300 is payable before service is rendered) balance immediately thereafter</t>
  </si>
  <si>
    <t>Pipe exceeding 24 metres in length</t>
  </si>
  <si>
    <t>Any size</t>
  </si>
  <si>
    <t>Final service invoice would be issued after completion. Deposit equivalent to 40% of estimated cost is payable when application is lodged.</t>
  </si>
  <si>
    <t xml:space="preserve">NO CONNECTION WORK WILL START WITHOUT PRIOR SUBMISSION OF COMPLETED APPLICATION FORMS </t>
  </si>
  <si>
    <t xml:space="preserve">Re-connection fees for water cut-offs </t>
  </si>
  <si>
    <t>Funerals - Water Tankers</t>
  </si>
  <si>
    <r>
      <t>2500</t>
    </r>
    <r>
      <rPr>
        <i/>
        <sz val="10"/>
        <color theme="1"/>
        <rFont val="Calibri"/>
        <family val="2"/>
        <scheme val="minor"/>
      </rPr>
      <t>kl</t>
    </r>
  </si>
  <si>
    <r>
      <t>5000</t>
    </r>
    <r>
      <rPr>
        <i/>
        <sz val="10"/>
        <color theme="1"/>
        <rFont val="Calibri"/>
        <family val="2"/>
        <scheme val="minor"/>
      </rPr>
      <t>kl</t>
    </r>
  </si>
  <si>
    <t>SANITATIONS SERVICES</t>
  </si>
  <si>
    <t>Disposal of chemical toilets - per kilolitre</t>
  </si>
  <si>
    <t>Sewage tariffs</t>
  </si>
  <si>
    <t>Residential/Domestic - (first point)</t>
  </si>
  <si>
    <t>Residential/Domestic - (next point)</t>
  </si>
  <si>
    <t>Government - basic</t>
  </si>
  <si>
    <t>Government - per point</t>
  </si>
  <si>
    <t>Businesses/Commercial - basic</t>
  </si>
  <si>
    <t>Businesses/Commercial - point</t>
  </si>
  <si>
    <t>Suction tariffs - per kilolitre</t>
  </si>
  <si>
    <t>0 - 10kl</t>
  </si>
  <si>
    <t>11 - 20kl</t>
  </si>
  <si>
    <t>21 - 30kl</t>
  </si>
  <si>
    <t>22 - 40kl</t>
  </si>
  <si>
    <t>41 - 50kl</t>
  </si>
  <si>
    <t>51 - 60kl</t>
  </si>
  <si>
    <t>61 - 70kl</t>
  </si>
  <si>
    <t>71 - 80kl</t>
  </si>
  <si>
    <t>81 - 90kl</t>
  </si>
  <si>
    <t>91 - 100kl</t>
  </si>
  <si>
    <t>The tariff levied for sewer charges is based on the number of service points per, property per category.</t>
  </si>
  <si>
    <t>Additional sewarage connection installed by council</t>
  </si>
  <si>
    <t>Cleaning sewerage blockages and assisting private institutions with their own pump stations</t>
  </si>
  <si>
    <t>Office hours: per half an hour  or part thereof</t>
  </si>
  <si>
    <t>After hours: per half an hour or part thereof</t>
  </si>
  <si>
    <t>REFUSE REMOVAL SERVICES</t>
  </si>
  <si>
    <t>Monthly levies payable</t>
  </si>
  <si>
    <t>Residential (domestic customers) – maximum of one removal per week.</t>
  </si>
  <si>
    <t>Flats / Town Houses / Duet Houses – maximum of one removal per week.</t>
  </si>
  <si>
    <t>Special tariff arrangements determined and approved by Council from time to time for specific developments and/or consumer and/or informal settlements.</t>
  </si>
  <si>
    <t>Business / Commercial / Industrial (Non – Bulk) – maximum of two removals per week.</t>
  </si>
  <si>
    <t>Single office, tuck shops and surgeries excluding medical waste</t>
  </si>
  <si>
    <t>Banks, clothing shops, place of entertainment or theatres</t>
  </si>
  <si>
    <t>Hardware stores, sport clubs, church halls, community halls and bakeries</t>
  </si>
  <si>
    <t>Greengrocers, cafes, restaurants, garages, workshops and spare parts shops</t>
  </si>
  <si>
    <t>Butcheries</t>
  </si>
  <si>
    <t>Shopping complexes and malls</t>
  </si>
  <si>
    <t>Taxi and bus ranks</t>
  </si>
  <si>
    <t>Hawkers and spaza shops</t>
  </si>
  <si>
    <t>Schools and colleges or any institution of learning</t>
  </si>
  <si>
    <t>Business / Commercial / Industrial (Bulk) – Individual arrangements.</t>
  </si>
  <si>
    <t>Wet refuse (wholesale and industries)</t>
  </si>
  <si>
    <t>Daily including Saturdays, Sundays and public holidays-boarding institutions and hospital</t>
  </si>
  <si>
    <t>Guest houses</t>
  </si>
  <si>
    <t>Guest houses up to three (3) rooms</t>
  </si>
  <si>
    <t>Guest houses with twelve (12) rooms</t>
  </si>
  <si>
    <t>Guest houses up to 13 or more rooms</t>
  </si>
  <si>
    <t>Bulk containers - Trade refuse - 6 cubic meters</t>
  </si>
  <si>
    <t>Once a week removal per 6 cubic metre bin container</t>
  </si>
  <si>
    <t>Removals on request of 6 cubic metre bin or containers including residential properties</t>
  </si>
  <si>
    <t>Removals by truck on request(builders rubble excluded)</t>
  </si>
  <si>
    <t>Condemned food stuffs - per removal</t>
  </si>
  <si>
    <t>Domestic: Twice a week plus 2 refuse bags</t>
  </si>
  <si>
    <t>Number of flats and duplexes per establishment(each flat):monthly removals</t>
  </si>
  <si>
    <t>Old age homes</t>
  </si>
  <si>
    <t>Refuse removals on request</t>
  </si>
  <si>
    <t>Garden refuse(residential properties) per load or part thereof</t>
  </si>
  <si>
    <t>Builders rubble per load or part thereof</t>
  </si>
  <si>
    <t>Forced refuse removal</t>
  </si>
  <si>
    <t>Plus cleaning of vacant site if both occurs on site</t>
  </si>
  <si>
    <t>ELECTRICAL SERVICES</t>
  </si>
  <si>
    <t>New Connections</t>
  </si>
  <si>
    <t>Conversion to prepaid(three phase)</t>
  </si>
  <si>
    <t>Conversion to prepaid(single phase)</t>
  </si>
  <si>
    <t>ELECTRICITY: RESIDENTIAL KW</t>
  </si>
  <si>
    <t>0  -  50 kW</t>
  </si>
  <si>
    <t>51  350 kW</t>
  </si>
  <si>
    <t>351  -  600 kW</t>
  </si>
  <si>
    <t>&gt; than 600kW</t>
  </si>
  <si>
    <t>BASIC CHARGE(R/month)</t>
  </si>
  <si>
    <t>OUTSIDE BORDERS:</t>
  </si>
  <si>
    <t>ELECTRICITY: BUSINESS</t>
  </si>
  <si>
    <t>1  -  2000</t>
  </si>
  <si>
    <t>2001  AND OVER</t>
  </si>
  <si>
    <t>ELECTRICITY: BUSINESS - BULK HIGH TENSION</t>
  </si>
  <si>
    <t>1 -  2000</t>
  </si>
  <si>
    <t>ELECTRICITY: BUSINESS - BULK LOW TENSION</t>
  </si>
  <si>
    <t>ELECTRICITY: BUSINESS - BULK  LOW TENSION</t>
  </si>
  <si>
    <t>OUSTSIDE BORDERS:</t>
  </si>
  <si>
    <t>ELECTRICITY:  GOVERNMENT</t>
  </si>
  <si>
    <t>ELECTRICITY:  GOVERNMENT - HIGH TENSION</t>
  </si>
  <si>
    <t>ELECTRICITY:  KVA BULK  HIGH  TENSION</t>
  </si>
  <si>
    <t>FIXED RATE PER KW</t>
  </si>
  <si>
    <t>ELECTRICITY:  KVA BULK  LOW TENSION</t>
  </si>
  <si>
    <t>ELECTRICITY:  GOVERNMENT - LOW TENSION</t>
  </si>
  <si>
    <t>NETWORK CHARGE</t>
  </si>
  <si>
    <t>per month</t>
  </si>
  <si>
    <t>SERVICE CHARGE</t>
  </si>
  <si>
    <t>TOTAL FOR TARIFF NO.472</t>
  </si>
  <si>
    <t>ENVIRONMENTAL LEVY</t>
  </si>
  <si>
    <t>PREPAID DOMESTIC RESIDENTIAL</t>
  </si>
  <si>
    <t>PREPAID COMMERCIAL</t>
  </si>
  <si>
    <t>PUBLIC AMENITIES</t>
  </si>
  <si>
    <t>Rental of Sites and Camps</t>
  </si>
  <si>
    <t>Per day</t>
  </si>
  <si>
    <t>Town Halls</t>
  </si>
  <si>
    <t>Zeerust and Lehurutshe Civic Centre</t>
  </si>
  <si>
    <t>normal days</t>
  </si>
  <si>
    <t>public holidays</t>
  </si>
  <si>
    <t>Groot Marico Hall</t>
  </si>
  <si>
    <t>Ikageleng Hall</t>
  </si>
  <si>
    <t>Shalimar Park Hall</t>
  </si>
  <si>
    <t>Refundable deposit payable</t>
  </si>
  <si>
    <t>LIBRARY SERVICES</t>
  </si>
  <si>
    <t>Registration fees</t>
  </si>
  <si>
    <t>Children</t>
  </si>
  <si>
    <t>Free</t>
  </si>
  <si>
    <t>Adults</t>
  </si>
  <si>
    <t>Lost materials (books, magazines etc.)</t>
  </si>
  <si>
    <t>cost plus 15%</t>
  </si>
  <si>
    <t>Overdue items/late submission - per day</t>
  </si>
  <si>
    <t>Card replacement-manual - per card</t>
  </si>
  <si>
    <t>Card replacement-electronic- per card</t>
  </si>
  <si>
    <t>Reference information internet(A4) - per copy</t>
  </si>
  <si>
    <t>Reference information internet(A3) - per copy</t>
  </si>
  <si>
    <t>Additional items(e.g. extra books) -per item</t>
  </si>
  <si>
    <t>Library photocopies(A4 each) - per copy</t>
  </si>
  <si>
    <t>Library photocopies(A3 each) - per copy</t>
  </si>
  <si>
    <t>PUBLIC WORKS</t>
  </si>
  <si>
    <t>Re-instatement of road crossings</t>
  </si>
  <si>
    <t xml:space="preserve">Construction of new curb entrances </t>
  </si>
  <si>
    <t>Cutting of grasses at school premises and play grounds- minimum charge'</t>
  </si>
  <si>
    <t>Cutting of grasses at private and open places of premises - per square meter</t>
  </si>
  <si>
    <t>COMMUNITY SERVICES</t>
  </si>
  <si>
    <t>Burial Fees</t>
  </si>
  <si>
    <t xml:space="preserve">Municipal residents  </t>
  </si>
  <si>
    <t>Children under 12 years and stillborn babies</t>
  </si>
  <si>
    <t>over 12 years</t>
  </si>
  <si>
    <t>Reserved Plots/graves</t>
  </si>
  <si>
    <t>Municipal residents</t>
  </si>
  <si>
    <t>Single</t>
  </si>
  <si>
    <t>Double</t>
  </si>
  <si>
    <t>Non-residents</t>
  </si>
  <si>
    <t>Exumation of graves</t>
  </si>
  <si>
    <t>Memorial Walls</t>
  </si>
  <si>
    <t>Extension of graves</t>
  </si>
  <si>
    <t>Burial on saturdays, Sundays and public holidays</t>
  </si>
  <si>
    <t>Burial before or after hours - during the week</t>
  </si>
  <si>
    <t>TOWN PLANNING SERVICES</t>
  </si>
  <si>
    <t>Building Plans</t>
  </si>
  <si>
    <t>New Construction up to 80 square metres</t>
  </si>
  <si>
    <t>New construction above 80 square metres</t>
  </si>
  <si>
    <t>Alterations and extension up to 80 square metres</t>
  </si>
  <si>
    <t>Alterations and extension above 80 square metres</t>
  </si>
  <si>
    <t>Additions e.g. Carports, swimming pools, tennis courts, summer houses, Lapas, underground petrol tanks and structure which may legally be considered as additions to property</t>
  </si>
  <si>
    <t>Resubmission fee if the above plans approval has elapsed after 12 months if plans are cancelled after its approval, no refund would be made</t>
  </si>
  <si>
    <t>Application for rezoning</t>
  </si>
  <si>
    <t>Application for subdivision</t>
  </si>
  <si>
    <t xml:space="preserve">Plan printouts per copy </t>
  </si>
  <si>
    <t>Building Deposits</t>
  </si>
  <si>
    <t>All prospective builders are required to pay a deposit before they start constructing their property. This deposit is meant for any damage that the builder might cause to municipal property and is refundable after the completion of the construction work. The refund would only be made after the area has been properly cleaned and certified as such by the municipal building inspector and that no damage has been caused to the municipal infrastructure in the area.</t>
  </si>
  <si>
    <t>Business Inspection Book</t>
  </si>
  <si>
    <t>Lost book replacement fee</t>
  </si>
  <si>
    <t>Lost document search and print per copy</t>
  </si>
  <si>
    <t>Issuing of zoning certificates</t>
  </si>
  <si>
    <t>Issuing of clearance certificate</t>
  </si>
  <si>
    <t>Issuing of valuation certificates</t>
  </si>
  <si>
    <t>Posters, banners and billboards</t>
  </si>
  <si>
    <t>Poster erection</t>
  </si>
  <si>
    <t>Banners erection</t>
  </si>
  <si>
    <t>Posters removal :each illegal erection</t>
  </si>
  <si>
    <t>Banners removal: each illegal erection</t>
  </si>
  <si>
    <t>Residents names, addresses, erf, voter' roll</t>
  </si>
  <si>
    <t>Per list</t>
  </si>
  <si>
    <t>List per ward</t>
  </si>
  <si>
    <t>List per township</t>
  </si>
  <si>
    <t>List of businesses</t>
  </si>
  <si>
    <t>Full voter’s roll list</t>
  </si>
  <si>
    <t>Application and other fees for land matters</t>
  </si>
  <si>
    <t>The following application fees are payable when the council is to place an advertisement as required in terms of statutory provisions:</t>
  </si>
  <si>
    <t>Fees payable on application for the change of rezoning or special consent</t>
  </si>
  <si>
    <t>Fees payable for the sale or lease of solitary lanes</t>
  </si>
  <si>
    <t>Fees payable for advertisement for the sale and lease of land by council as per council resolution</t>
  </si>
  <si>
    <t>Over and above the fees a deposit for survey, approval or any other charge would be levied</t>
  </si>
  <si>
    <t>PUBLIC SAFETY</t>
  </si>
  <si>
    <t>Taxi fee</t>
  </si>
  <si>
    <t>Daily fee</t>
  </si>
  <si>
    <t>Monthly package</t>
  </si>
  <si>
    <t>Vehicles</t>
  </si>
  <si>
    <t>Licencing and tests (various fees per roads traffic act/statutes)</t>
  </si>
  <si>
    <t>Pound: Tow-in of vehicles(per vehicle)</t>
  </si>
  <si>
    <t>Escort fees</t>
  </si>
  <si>
    <t>Keeping of vehicles per day</t>
  </si>
  <si>
    <t>BUSINESS LICENCES - per annum</t>
  </si>
  <si>
    <t>Hawkers and Spaza shops</t>
  </si>
  <si>
    <t>Super Markets</t>
  </si>
  <si>
    <t>Hardware Shops</t>
  </si>
  <si>
    <t>Furniture Shops</t>
  </si>
  <si>
    <t>Banks</t>
  </si>
  <si>
    <t>Motor Dealers, Fuel stations and Garages</t>
  </si>
  <si>
    <t>Restaurants/ Fast foods</t>
  </si>
  <si>
    <t>Liquor store</t>
  </si>
  <si>
    <t>General dealers(SMME)</t>
  </si>
  <si>
    <t>Private Educational</t>
  </si>
  <si>
    <t>Clothing Shops</t>
  </si>
  <si>
    <t>Chemists</t>
  </si>
  <si>
    <t>Private Doctors, Lawyers</t>
  </si>
  <si>
    <t>Hospitality Businesses</t>
  </si>
  <si>
    <t>Any other business in the municipal area</t>
  </si>
  <si>
    <t>PENALTIES &amp; INTEREST</t>
  </si>
  <si>
    <t>Damage to council Properties</t>
  </si>
  <si>
    <t>Street Lights ,poles and fittings</t>
  </si>
  <si>
    <t>Replacement costs plus 15%</t>
  </si>
  <si>
    <t>Metres</t>
  </si>
  <si>
    <t>Roads, pavements etc</t>
  </si>
  <si>
    <t>Water/sewerage mains, pipes</t>
  </si>
  <si>
    <t>Barriers, fencing and road signs</t>
  </si>
  <si>
    <t>% Monthly interest rate on overdue accounts - not paid within 60 days</t>
  </si>
  <si>
    <t>Collection charge - accounts handed over to debt collectors</t>
  </si>
  <si>
    <t>Dishonoured cheques - per cheque</t>
  </si>
  <si>
    <t>Meter Testing</t>
  </si>
  <si>
    <t xml:space="preserve">Cost plus 15% </t>
  </si>
  <si>
    <t xml:space="preserve">payable when application is made. If the meter is found to be faulty and not tempered with, the amount paid will be refunded </t>
  </si>
  <si>
    <t>Special Meter reading</t>
  </si>
  <si>
    <t>A basic charge for each special meter reading requested by the customer payable on application</t>
  </si>
  <si>
    <t>Illegal parking area</t>
  </si>
  <si>
    <t>If the owner of a property is unable to provide sufficient space for or parking bay on his/her property and the parking extends to a municipal property area</t>
  </si>
  <si>
    <t>Pound Fees - per head, per day</t>
  </si>
  <si>
    <t>Hourses, cattle and donkeys</t>
  </si>
  <si>
    <t>Sheep, goats, pigs and dogs</t>
  </si>
  <si>
    <t>Separate holding charges - each</t>
  </si>
  <si>
    <t>Stallion, bull and boar</t>
  </si>
  <si>
    <t>Ostrich, Ram and other domestic or any pet animals</t>
  </si>
  <si>
    <t>Driving of animals</t>
  </si>
  <si>
    <t>Trespassing</t>
  </si>
  <si>
    <t>Council will not be held liable for loss or injury to an animal held in the pound. Council will not be responsible for loss or injury to any animal held in the pound</t>
  </si>
  <si>
    <t>Unauthorized/illegal road construction - plus reinstatement costs</t>
  </si>
  <si>
    <t>Unauthorized cutting of tree(s) whether in the municipal property or not - per tree</t>
  </si>
  <si>
    <t>Illegal water and electricity connections</t>
  </si>
  <si>
    <t>Illegal reconnection after cut-offs  first time offenders</t>
  </si>
  <si>
    <t>Water</t>
  </si>
  <si>
    <t>Electricity</t>
  </si>
  <si>
    <t>Illegal reconnection after cut-offs  second and third time offenders</t>
  </si>
  <si>
    <t>Court action</t>
  </si>
  <si>
    <t>APPROVED TARIFF STRUCTURE - PROPERTY RATES</t>
  </si>
  <si>
    <t>APPROVED TARIFF STRUCTURE - SERVICES AND RELATED CHARGES</t>
  </si>
  <si>
    <t>0-12 Free Basic Water - Registered indigents</t>
  </si>
  <si>
    <t>0-15</t>
  </si>
  <si>
    <t>Basic Charge - (in the Rand value) All areas</t>
  </si>
  <si>
    <t>Groot Marico</t>
  </si>
  <si>
    <t>OVER 301-600</t>
  </si>
  <si>
    <t>OVER 15.1 - 30</t>
  </si>
  <si>
    <t>OVER 30.1 - 45</t>
  </si>
  <si>
    <t>OVER 45.1 - 60</t>
  </si>
  <si>
    <t>OVER 301 - 600</t>
  </si>
  <si>
    <t>PROPOSED TARIFF STRUCTURE - PROPERTY RATES</t>
  </si>
  <si>
    <t xml:space="preserve"> 2015/16 FINANCIAL YEAR</t>
  </si>
  <si>
    <t>2015/2016</t>
  </si>
  <si>
    <t>Business 1X Week</t>
  </si>
  <si>
    <t>Business 2X Week</t>
  </si>
  <si>
    <t xml:space="preserve">Business 3X Week </t>
  </si>
  <si>
    <t>Bulk Removal 1X Week</t>
  </si>
  <si>
    <t>Bulk Removal 3X Week</t>
  </si>
  <si>
    <t>BUSINESS</t>
  </si>
  <si>
    <t>GOVERNMENT</t>
  </si>
  <si>
    <t>Bin 1X Week</t>
  </si>
  <si>
    <t>MILITARY BASE</t>
  </si>
  <si>
    <t>RESIDENTIAL</t>
  </si>
  <si>
    <t>Bin 2X Week</t>
  </si>
  <si>
    <t>Residents names, addresses, erf, roll</t>
  </si>
  <si>
    <t>Municipal Service Infrastructure</t>
  </si>
  <si>
    <t>UNITS</t>
  </si>
  <si>
    <t>2014/2015</t>
  </si>
  <si>
    <t>Domestic Prepaid</t>
  </si>
  <si>
    <t>Energy Charge</t>
  </si>
  <si>
    <t>&gt;0kWh</t>
  </si>
  <si>
    <t xml:space="preserve">Basic Charge </t>
  </si>
  <si>
    <t>Domestic Conventional</t>
  </si>
  <si>
    <t xml:space="preserve">Block 1 - </t>
  </si>
  <si>
    <t>(0- 50kWh)</t>
  </si>
  <si>
    <t xml:space="preserve">Block 2 </t>
  </si>
  <si>
    <t>(51-350kWh)</t>
  </si>
  <si>
    <t>Block 3</t>
  </si>
  <si>
    <t xml:space="preserve">(351-600kWh) </t>
  </si>
  <si>
    <t>Block 4</t>
  </si>
  <si>
    <t xml:space="preserve">(&gt;600kWh) </t>
  </si>
  <si>
    <t>Commercial Prepaid</t>
  </si>
  <si>
    <t>Basic charge</t>
  </si>
  <si>
    <t>Commercial Conventional</t>
  </si>
  <si>
    <t xml:space="preserve">Energy Charge </t>
  </si>
  <si>
    <t>Commercial/industrial low tension</t>
  </si>
  <si>
    <t>Demand Charge</t>
  </si>
  <si>
    <t>0&gt;kVa</t>
  </si>
  <si>
    <t>0&gt;kWh</t>
  </si>
  <si>
    <t>Government</t>
  </si>
  <si>
    <t>Energy charge</t>
  </si>
  <si>
    <t>Basic Charge</t>
  </si>
  <si>
    <t>Government low tension</t>
  </si>
  <si>
    <t>NEW</t>
  </si>
  <si>
    <t>Agriculture</t>
  </si>
  <si>
    <t>Agriculture low tension</t>
  </si>
  <si>
    <t>0&gt;KWh</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</si>
</sst>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quot;R&quot;\ #,##0;[Red]&quot;R&quot;\ \-#,##0"/>
    <numFmt numFmtId="165" formatCode="&quot;R&quot;\ #,##0.00;&quot;R&quot;\ \-#,##0.00"/>
    <numFmt numFmtId="166" formatCode="_ &quot;R&quot;\ * #,##0_ ;_ &quot;R&quot;\ * \-#,##0_ ;_ &quot;R&quot;\ * &quot;-&quot;_ ;_ @_ "/>
    <numFmt numFmtId="167" formatCode="_ * #,##0_ ;_ * \-#,##0_ ;_ * &quot;-&quot;_ ;_ @_ "/>
    <numFmt numFmtId="168" formatCode="_ * #,##0.00_ ;_ * \-#,##0.00_ ;_ * &quot;-&quot;??_ ;_ @_ "/>
    <numFmt numFmtId="169" formatCode="&quot;R&quot;\ #,##0"/>
    <numFmt numFmtId="170" formatCode="&quot;R&quot;\ #,##0.00"/>
    <numFmt numFmtId="171" formatCode="_(* #,##0.000_);_(* \(#,##0.000\);_(* &quot;-&quot;???_);_(@_)"/>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sz val="10"/>
      <name val="Arial"/>
      <family val="2"/>
    </font>
    <font>
      <sz val="8"/>
      <name val="Arial"/>
      <family val="2"/>
    </font>
    <font>
      <sz val="10"/>
      <color indexed="8"/>
      <name val="Arial"/>
      <family val="2"/>
    </font>
    <font>
      <sz val="12"/>
      <name val="Arial"/>
      <family val="2"/>
    </font>
    <font>
      <b/>
      <sz val="10"/>
      <color indexed="8"/>
      <name val="Arial"/>
      <family val="2"/>
    </font>
    <font>
      <sz val="10"/>
      <name val="Verdana"/>
      <family val="2"/>
    </font>
    <font>
      <sz val="12"/>
      <color indexed="8"/>
      <name val="Arial"/>
      <family val="2"/>
    </font>
    <font>
      <sz val="12"/>
      <color theme="1"/>
      <name val="Arial"/>
      <family val="2"/>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10"/>
      <name val="Calibri"/>
      <family val="2"/>
      <scheme val="minor"/>
    </font>
    <font>
      <b/>
      <sz val="10"/>
      <name val="Calibri"/>
      <family val="2"/>
      <scheme val="minor"/>
    </font>
    <font>
      <b/>
      <i/>
      <sz val="10"/>
      <color theme="1"/>
      <name val="Calibri"/>
      <family val="2"/>
      <scheme val="minor"/>
    </font>
    <font>
      <i/>
      <sz val="10"/>
      <color theme="1"/>
      <name val="Calibri"/>
      <family val="2"/>
      <scheme val="minor"/>
    </font>
    <font>
      <b/>
      <i/>
      <sz val="9"/>
      <color theme="1"/>
      <name val="Calibri"/>
      <family val="2"/>
      <scheme val="minor"/>
    </font>
    <font>
      <b/>
      <i/>
      <sz val="9"/>
      <name val="Calibri"/>
      <family val="2"/>
      <scheme val="minor"/>
    </font>
    <font>
      <sz val="9"/>
      <color indexed="81"/>
      <name val="Tahoma"/>
      <charset val="1"/>
    </font>
    <font>
      <b/>
      <sz val="9"/>
      <color indexed="81"/>
      <name val="Tahoma"/>
      <charset val="1"/>
    </font>
    <font>
      <b/>
      <sz val="11"/>
      <color rgb="FFFF0000"/>
      <name val="Calibri"/>
      <family val="2"/>
      <scheme val="minor"/>
    </font>
    <font>
      <b/>
      <sz val="12"/>
      <color rgb="FF0070C0"/>
      <name val="Calibri"/>
      <family val="2"/>
      <scheme val="minor"/>
    </font>
    <font>
      <b/>
      <sz val="12"/>
      <color rgb="FFFF0000"/>
      <name val="Calibri"/>
      <family val="2"/>
      <scheme val="minor"/>
    </font>
  </fonts>
  <fills count="7">
    <fill>
      <patternFill patternType="none"/>
    </fill>
    <fill>
      <patternFill patternType="gray125"/>
    </fill>
    <fill>
      <patternFill patternType="solid">
        <fgColor rgb="FF99CCFF"/>
        <bgColor indexed="64"/>
      </patternFill>
    </fill>
    <fill>
      <patternFill patternType="solid">
        <fgColor rgb="FFFFFFCC"/>
        <bgColor indexed="64"/>
      </patternFill>
    </fill>
    <fill>
      <patternFill patternType="solid">
        <fgColor rgb="FFFFCCCC"/>
        <bgColor indexed="64"/>
      </patternFill>
    </fill>
    <fill>
      <patternFill patternType="solid">
        <fgColor rgb="FFCCFFCC"/>
        <bgColor indexed="64"/>
      </patternFill>
    </fill>
    <fill>
      <patternFill patternType="solid">
        <fgColor theme="6" tint="0.59999389629810485"/>
        <bgColor indexed="64"/>
      </patternFill>
    </fill>
  </fills>
  <borders count="61">
    <border>
      <left/>
      <right/>
      <top/>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bottom style="thin">
        <color indexed="64"/>
      </bottom>
      <diagonal/>
    </border>
    <border>
      <left/>
      <right style="thin">
        <color indexed="64"/>
      </right>
      <top/>
      <bottom style="thin">
        <color indexed="64"/>
      </bottom>
      <diagonal/>
    </border>
    <border>
      <left style="medium">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67">
    <xf numFmtId="0" fontId="0" fillId="0" borderId="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0" fontId="9"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5" fillId="0" borderId="0"/>
    <xf numFmtId="0" fontId="4" fillId="0" borderId="0"/>
    <xf numFmtId="0" fontId="7" fillId="0" borderId="0"/>
    <xf numFmtId="0" fontId="7" fillId="0" borderId="0"/>
    <xf numFmtId="0" fontId="11"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168" fontId="1" fillId="0" borderId="0" applyFont="0" applyFill="0" applyBorder="0" applyAlignment="0" applyProtection="0"/>
  </cellStyleXfs>
  <cellXfs count="175">
    <xf numFmtId="0" fontId="0" fillId="0" borderId="0" xfId="0"/>
    <xf numFmtId="0" fontId="14" fillId="0" borderId="24" xfId="0" applyFont="1" applyBorder="1" applyAlignment="1">
      <alignment horizontal="left" wrapText="1"/>
    </xf>
    <xf numFmtId="0" fontId="13" fillId="0" borderId="0" xfId="0" applyFont="1"/>
    <xf numFmtId="0" fontId="12" fillId="0" borderId="20" xfId="0" applyFont="1" applyBorder="1" applyAlignment="1">
      <alignment horizontal="center"/>
    </xf>
    <xf numFmtId="0" fontId="12" fillId="0" borderId="0" xfId="0" applyFont="1" applyBorder="1" applyAlignment="1">
      <alignment horizontal="center"/>
    </xf>
    <xf numFmtId="0" fontId="12" fillId="0" borderId="21" xfId="0" applyFont="1" applyBorder="1" applyAlignment="1">
      <alignment horizontal="center"/>
    </xf>
    <xf numFmtId="0" fontId="14" fillId="4" borderId="18" xfId="0" applyFont="1" applyFill="1" applyBorder="1" applyAlignment="1">
      <alignment wrapText="1"/>
    </xf>
    <xf numFmtId="0" fontId="14" fillId="4" borderId="23" xfId="0" applyFont="1" applyFill="1" applyBorder="1" applyAlignment="1">
      <alignment wrapText="1"/>
    </xf>
    <xf numFmtId="0" fontId="14" fillId="0" borderId="0" xfId="0" applyFont="1" applyAlignment="1">
      <alignment wrapText="1"/>
    </xf>
    <xf numFmtId="0" fontId="13" fillId="0" borderId="26" xfId="0" applyFont="1" applyBorder="1"/>
    <xf numFmtId="0" fontId="13" fillId="0" borderId="3" xfId="0" applyFont="1" applyBorder="1"/>
    <xf numFmtId="0" fontId="13" fillId="0" borderId="16" xfId="0" applyFont="1" applyBorder="1"/>
    <xf numFmtId="9" fontId="13" fillId="0" borderId="29" xfId="65" applyFont="1" applyBorder="1"/>
    <xf numFmtId="9" fontId="13" fillId="0" borderId="12" xfId="65" applyFont="1" applyBorder="1"/>
    <xf numFmtId="9" fontId="13" fillId="0" borderId="13" xfId="65" applyFont="1" applyBorder="1"/>
    <xf numFmtId="9" fontId="14" fillId="0" borderId="11" xfId="65" applyFont="1" applyBorder="1" applyAlignment="1">
      <alignment wrapText="1"/>
    </xf>
    <xf numFmtId="167" fontId="13" fillId="0" borderId="29" xfId="65" applyNumberFormat="1" applyFont="1" applyBorder="1"/>
    <xf numFmtId="167" fontId="13" fillId="0" borderId="12" xfId="65" applyNumberFormat="1" applyFont="1" applyBorder="1"/>
    <xf numFmtId="167" fontId="13" fillId="0" borderId="13" xfId="65" applyNumberFormat="1" applyFont="1" applyBorder="1"/>
    <xf numFmtId="169" fontId="13" fillId="0" borderId="33" xfId="66" applyNumberFormat="1" applyFont="1" applyBorder="1"/>
    <xf numFmtId="169" fontId="13" fillId="0" borderId="14" xfId="66" applyNumberFormat="1" applyFont="1" applyBorder="1"/>
    <xf numFmtId="166" fontId="13" fillId="0" borderId="14" xfId="66" applyNumberFormat="1" applyFont="1" applyBorder="1"/>
    <xf numFmtId="169" fontId="13" fillId="0" borderId="15" xfId="66" applyNumberFormat="1" applyFont="1" applyBorder="1"/>
    <xf numFmtId="0" fontId="13" fillId="0" borderId="0" xfId="0" applyFont="1" applyAlignment="1">
      <alignment wrapText="1"/>
    </xf>
    <xf numFmtId="169" fontId="13" fillId="0" borderId="0" xfId="66" applyNumberFormat="1" applyFont="1"/>
    <xf numFmtId="166" fontId="13" fillId="0" borderId="0" xfId="66" applyNumberFormat="1" applyFont="1"/>
    <xf numFmtId="0" fontId="15" fillId="3" borderId="18" xfId="0" applyFont="1" applyFill="1" applyBorder="1" applyAlignment="1">
      <alignment wrapText="1"/>
    </xf>
    <xf numFmtId="0" fontId="15" fillId="2" borderId="23" xfId="0" applyFont="1" applyFill="1" applyBorder="1" applyAlignment="1">
      <alignment wrapText="1"/>
    </xf>
    <xf numFmtId="0" fontId="15" fillId="0" borderId="44" xfId="0" applyFont="1" applyBorder="1" applyAlignment="1">
      <alignment wrapText="1"/>
    </xf>
    <xf numFmtId="0" fontId="13" fillId="3" borderId="45" xfId="0" applyFont="1" applyFill="1" applyBorder="1" applyAlignment="1">
      <alignment wrapText="1"/>
    </xf>
    <xf numFmtId="0" fontId="13" fillId="2" borderId="46" xfId="0" applyFont="1" applyFill="1" applyBorder="1" applyAlignment="1">
      <alignment wrapText="1"/>
    </xf>
    <xf numFmtId="0" fontId="18" fillId="0" borderId="11" xfId="0" applyFont="1" applyBorder="1" applyAlignment="1">
      <alignment wrapText="1"/>
    </xf>
    <xf numFmtId="0" fontId="13" fillId="3" borderId="47" xfId="0" applyFont="1" applyFill="1" applyBorder="1" applyAlignment="1">
      <alignment wrapText="1"/>
    </xf>
    <xf numFmtId="0" fontId="13" fillId="2" borderId="48" xfId="0" applyFont="1" applyFill="1" applyBorder="1" applyAlignment="1">
      <alignment wrapText="1"/>
    </xf>
    <xf numFmtId="0" fontId="14" fillId="0" borderId="11" xfId="0" applyFont="1" applyBorder="1" applyAlignment="1">
      <alignment wrapText="1"/>
    </xf>
    <xf numFmtId="165" fontId="13" fillId="3" borderId="47" xfId="66" applyNumberFormat="1" applyFont="1" applyFill="1" applyBorder="1" applyAlignment="1">
      <alignment wrapText="1"/>
    </xf>
    <xf numFmtId="165" fontId="13" fillId="2" borderId="48" xfId="66" applyNumberFormat="1" applyFont="1" applyFill="1" applyBorder="1" applyAlignment="1">
      <alignment wrapText="1"/>
    </xf>
    <xf numFmtId="0" fontId="13" fillId="0" borderId="12" xfId="0" applyFont="1" applyBorder="1" applyAlignment="1">
      <alignment wrapText="1"/>
    </xf>
    <xf numFmtId="0" fontId="13" fillId="0" borderId="30" xfId="0" applyFont="1" applyBorder="1" applyAlignment="1">
      <alignment wrapText="1"/>
    </xf>
    <xf numFmtId="0" fontId="20" fillId="3" borderId="47" xfId="0" applyFont="1" applyFill="1" applyBorder="1" applyAlignment="1">
      <alignment wrapText="1"/>
    </xf>
    <xf numFmtId="0" fontId="20" fillId="2" borderId="48" xfId="0" applyFont="1" applyFill="1" applyBorder="1" applyAlignment="1">
      <alignment wrapText="1"/>
    </xf>
    <xf numFmtId="164" fontId="13" fillId="3" borderId="47" xfId="0" applyNumberFormat="1" applyFont="1" applyFill="1" applyBorder="1" applyAlignment="1">
      <alignment wrapText="1"/>
    </xf>
    <xf numFmtId="0" fontId="15" fillId="0" borderId="11" xfId="0" applyFont="1" applyBorder="1" applyAlignment="1">
      <alignment wrapText="1"/>
    </xf>
    <xf numFmtId="0" fontId="17" fillId="0" borderId="11" xfId="0" applyFont="1" applyBorder="1" applyAlignment="1">
      <alignment wrapText="1"/>
    </xf>
    <xf numFmtId="169" fontId="13" fillId="3" borderId="47" xfId="66" applyNumberFormat="1" applyFont="1" applyFill="1" applyBorder="1" applyAlignment="1">
      <alignment wrapText="1"/>
    </xf>
    <xf numFmtId="0" fontId="17" fillId="0" borderId="12" xfId="0" applyFont="1" applyBorder="1" applyAlignment="1">
      <alignment wrapText="1"/>
    </xf>
    <xf numFmtId="169" fontId="13" fillId="3" borderId="28" xfId="66" applyNumberFormat="1" applyFont="1" applyFill="1" applyBorder="1" applyAlignment="1">
      <alignment wrapText="1"/>
    </xf>
    <xf numFmtId="0" fontId="16" fillId="0" borderId="12" xfId="0" applyFont="1" applyBorder="1" applyAlignment="1">
      <alignment wrapText="1"/>
    </xf>
    <xf numFmtId="0" fontId="16" fillId="0" borderId="30" xfId="0" applyFont="1" applyBorder="1" applyAlignment="1">
      <alignment wrapText="1"/>
    </xf>
    <xf numFmtId="0" fontId="16" fillId="0" borderId="27" xfId="0" applyFont="1" applyBorder="1" applyAlignment="1">
      <alignment wrapText="1"/>
    </xf>
    <xf numFmtId="0" fontId="16" fillId="0" borderId="17" xfId="0" applyFont="1" applyBorder="1" applyAlignment="1">
      <alignment wrapText="1"/>
    </xf>
    <xf numFmtId="0" fontId="16" fillId="0" borderId="28" xfId="0" applyFont="1" applyBorder="1" applyAlignment="1">
      <alignment wrapText="1"/>
    </xf>
    <xf numFmtId="0" fontId="14" fillId="0" borderId="20" xfId="0" applyFont="1" applyBorder="1"/>
    <xf numFmtId="0" fontId="13" fillId="0" borderId="17" xfId="0" applyFont="1" applyBorder="1" applyAlignment="1">
      <alignment horizontal="left" wrapText="1"/>
    </xf>
    <xf numFmtId="0" fontId="13" fillId="0" borderId="28" xfId="0" applyFont="1" applyBorder="1" applyAlignment="1">
      <alignment horizontal="left" wrapText="1"/>
    </xf>
    <xf numFmtId="169" fontId="13" fillId="3" borderId="47" xfId="0" applyNumberFormat="1" applyFont="1" applyFill="1" applyBorder="1" applyAlignment="1">
      <alignment wrapText="1"/>
    </xf>
    <xf numFmtId="0" fontId="13" fillId="0" borderId="12" xfId="0" applyFont="1" applyBorder="1" applyAlignment="1">
      <alignment horizontal="left" wrapText="1"/>
    </xf>
    <xf numFmtId="170" fontId="13" fillId="3" borderId="47" xfId="0" applyNumberFormat="1" applyFont="1" applyFill="1" applyBorder="1" applyAlignment="1">
      <alignment wrapText="1"/>
    </xf>
    <xf numFmtId="0" fontId="14" fillId="0" borderId="27" xfId="0" applyFont="1" applyBorder="1" applyAlignment="1">
      <alignment horizontal="left" wrapText="1"/>
    </xf>
    <xf numFmtId="0" fontId="13" fillId="0" borderId="8" xfId="0" applyFont="1" applyBorder="1" applyAlignment="1">
      <alignment horizontal="left" wrapText="1"/>
    </xf>
    <xf numFmtId="0" fontId="18" fillId="3" borderId="47" xfId="0" applyFont="1" applyFill="1" applyBorder="1" applyAlignment="1">
      <alignment wrapText="1"/>
    </xf>
    <xf numFmtId="0" fontId="18" fillId="0" borderId="11" xfId="0" applyFont="1" applyBorder="1" applyAlignment="1">
      <alignment horizontal="left" wrapText="1"/>
    </xf>
    <xf numFmtId="1" fontId="13" fillId="3" borderId="47" xfId="0" applyNumberFormat="1" applyFont="1" applyFill="1" applyBorder="1" applyAlignment="1">
      <alignment wrapText="1"/>
    </xf>
    <xf numFmtId="169" fontId="14" fillId="3" borderId="47" xfId="0" applyNumberFormat="1" applyFont="1" applyFill="1" applyBorder="1" applyAlignment="1">
      <alignment wrapText="1"/>
    </xf>
    <xf numFmtId="9" fontId="13" fillId="3" borderId="47" xfId="65" applyFont="1" applyFill="1" applyBorder="1" applyAlignment="1">
      <alignment wrapText="1"/>
    </xf>
    <xf numFmtId="9" fontId="13" fillId="2" borderId="48" xfId="65" applyFont="1" applyFill="1" applyBorder="1" applyAlignment="1">
      <alignment wrapText="1"/>
    </xf>
    <xf numFmtId="0" fontId="13" fillId="2" borderId="47" xfId="0" applyFont="1" applyFill="1" applyBorder="1" applyAlignment="1">
      <alignment wrapText="1"/>
    </xf>
    <xf numFmtId="0" fontId="13" fillId="3" borderId="52" xfId="0" applyFont="1" applyFill="1" applyBorder="1" applyAlignment="1">
      <alignment wrapText="1"/>
    </xf>
    <xf numFmtId="0" fontId="13" fillId="2" borderId="53" xfId="0" applyFont="1" applyFill="1" applyBorder="1" applyAlignment="1">
      <alignment wrapText="1"/>
    </xf>
    <xf numFmtId="171" fontId="13" fillId="0" borderId="26" xfId="0" applyNumberFormat="1" applyFont="1" applyBorder="1"/>
    <xf numFmtId="171" fontId="13" fillId="0" borderId="3" xfId="0" applyNumberFormat="1" applyFont="1" applyBorder="1"/>
    <xf numFmtId="0" fontId="14" fillId="0" borderId="24" xfId="0" applyFont="1" applyBorder="1" applyAlignment="1">
      <alignment horizontal="left" wrapText="1"/>
    </xf>
    <xf numFmtId="0" fontId="12" fillId="0" borderId="20" xfId="0" applyFont="1" applyBorder="1" applyAlignment="1">
      <alignment horizontal="center"/>
    </xf>
    <xf numFmtId="0" fontId="12" fillId="0" borderId="0" xfId="0" applyFont="1" applyBorder="1" applyAlignment="1">
      <alignment horizontal="center"/>
    </xf>
    <xf numFmtId="0" fontId="12" fillId="0" borderId="21" xfId="0" applyFont="1" applyBorder="1" applyAlignment="1">
      <alignment horizontal="center"/>
    </xf>
    <xf numFmtId="0" fontId="13" fillId="0" borderId="17" xfId="0" applyFont="1" applyBorder="1" applyAlignment="1">
      <alignment horizontal="left" wrapText="1"/>
    </xf>
    <xf numFmtId="0" fontId="13" fillId="0" borderId="28" xfId="0" applyFont="1" applyBorder="1" applyAlignment="1">
      <alignment horizontal="left" wrapText="1"/>
    </xf>
    <xf numFmtId="0" fontId="14" fillId="0" borderId="27" xfId="0" applyFont="1" applyBorder="1" applyAlignment="1">
      <alignment horizontal="left" wrapText="1"/>
    </xf>
    <xf numFmtId="0" fontId="13" fillId="0" borderId="8" xfId="0" applyFont="1" applyBorder="1" applyAlignment="1">
      <alignment horizontal="left" wrapText="1"/>
    </xf>
    <xf numFmtId="9" fontId="13" fillId="0" borderId="12" xfId="65" applyFont="1" applyBorder="1" applyAlignment="1">
      <alignment horizontal="left" wrapText="1"/>
    </xf>
    <xf numFmtId="9" fontId="13" fillId="0" borderId="30" xfId="65" applyFont="1" applyBorder="1" applyAlignment="1">
      <alignment horizontal="left" wrapText="1"/>
    </xf>
    <xf numFmtId="9" fontId="13" fillId="0" borderId="27" xfId="65" applyFont="1" applyBorder="1" applyAlignment="1">
      <alignment horizontal="left"/>
    </xf>
    <xf numFmtId="9" fontId="13" fillId="0" borderId="8" xfId="65" applyFont="1" applyBorder="1" applyAlignment="1">
      <alignment horizontal="left"/>
    </xf>
    <xf numFmtId="9" fontId="13" fillId="0" borderId="28" xfId="65" applyFont="1" applyBorder="1" applyAlignment="1">
      <alignment horizontal="left"/>
    </xf>
    <xf numFmtId="0" fontId="14" fillId="0" borderId="31" xfId="0" applyFont="1" applyBorder="1" applyAlignment="1">
      <alignment horizontal="left"/>
    </xf>
    <xf numFmtId="0" fontId="14" fillId="0" borderId="9" xfId="0" applyFont="1" applyBorder="1" applyAlignment="1">
      <alignment horizontal="left"/>
    </xf>
    <xf numFmtId="0" fontId="14" fillId="0" borderId="32" xfId="0" applyFont="1" applyBorder="1" applyAlignment="1">
      <alignment horizontal="left"/>
    </xf>
    <xf numFmtId="9" fontId="13" fillId="0" borderId="4" xfId="65" applyFont="1" applyBorder="1" applyAlignment="1">
      <alignment horizontal="left" wrapText="1"/>
    </xf>
    <xf numFmtId="9" fontId="13" fillId="0" borderId="10" xfId="65" applyFont="1" applyBorder="1" applyAlignment="1">
      <alignment horizontal="left" wrapText="1"/>
    </xf>
    <xf numFmtId="9" fontId="14" fillId="0" borderId="12" xfId="65" applyFont="1" applyBorder="1" applyAlignment="1">
      <alignment horizontal="left" wrapText="1"/>
    </xf>
    <xf numFmtId="9" fontId="14" fillId="0" borderId="30" xfId="65" applyFont="1" applyBorder="1" applyAlignment="1">
      <alignment horizontal="left" wrapText="1"/>
    </xf>
    <xf numFmtId="9" fontId="13" fillId="0" borderId="17" xfId="65" applyFont="1" applyBorder="1" applyAlignment="1">
      <alignment horizontal="left" wrapText="1"/>
    </xf>
    <xf numFmtId="9" fontId="13" fillId="0" borderId="28" xfId="65" applyFont="1" applyBorder="1" applyAlignment="1">
      <alignment horizontal="left" wrapText="1"/>
    </xf>
    <xf numFmtId="9" fontId="14" fillId="0" borderId="27" xfId="65" applyFont="1" applyBorder="1" applyAlignment="1">
      <alignment horizontal="left" wrapText="1"/>
    </xf>
    <xf numFmtId="9" fontId="14" fillId="0" borderId="8" xfId="65" applyFont="1" applyBorder="1" applyAlignment="1">
      <alignment horizontal="left" wrapText="1"/>
    </xf>
    <xf numFmtId="9" fontId="14" fillId="0" borderId="28" xfId="65" applyFont="1" applyBorder="1" applyAlignment="1">
      <alignment horizontal="left" wrapText="1"/>
    </xf>
    <xf numFmtId="9" fontId="14" fillId="0" borderId="17" xfId="65" applyFont="1" applyBorder="1" applyAlignment="1">
      <alignment horizontal="left" wrapText="1"/>
    </xf>
    <xf numFmtId="0" fontId="14" fillId="0" borderId="8" xfId="0" applyFont="1" applyBorder="1" applyAlignment="1">
      <alignment horizontal="left" wrapText="1"/>
    </xf>
    <xf numFmtId="0" fontId="0" fillId="0" borderId="28" xfId="0" applyBorder="1" applyAlignment="1">
      <alignment horizontal="left" wrapText="1"/>
    </xf>
    <xf numFmtId="0" fontId="14" fillId="0" borderId="24" xfId="0" applyFont="1" applyBorder="1" applyAlignment="1">
      <alignment horizontal="left" wrapText="1"/>
    </xf>
    <xf numFmtId="0" fontId="14" fillId="0" borderId="10" xfId="0" applyFont="1" applyBorder="1" applyAlignment="1">
      <alignment horizontal="left" wrapText="1"/>
    </xf>
    <xf numFmtId="0" fontId="14" fillId="0" borderId="25" xfId="0" applyFont="1" applyBorder="1" applyAlignment="1">
      <alignment horizontal="left" wrapText="1"/>
    </xf>
    <xf numFmtId="0" fontId="12" fillId="0" borderId="6" xfId="0" applyFont="1" applyBorder="1" applyAlignment="1">
      <alignment horizontal="center"/>
    </xf>
    <xf numFmtId="0" fontId="12" fillId="0" borderId="7" xfId="0" applyFont="1" applyBorder="1" applyAlignment="1">
      <alignment horizontal="center"/>
    </xf>
    <xf numFmtId="0" fontId="12" fillId="0" borderId="19" xfId="0" applyFont="1" applyBorder="1" applyAlignment="1">
      <alignment horizontal="center"/>
    </xf>
    <xf numFmtId="0" fontId="12" fillId="0" borderId="20" xfId="0" applyFont="1" applyBorder="1" applyAlignment="1">
      <alignment horizontal="center"/>
    </xf>
    <xf numFmtId="0" fontId="12" fillId="0" borderId="0" xfId="0" applyFont="1" applyBorder="1" applyAlignment="1">
      <alignment horizontal="center"/>
    </xf>
    <xf numFmtId="0" fontId="12" fillId="0" borderId="21" xfId="0" applyFont="1" applyBorder="1" applyAlignment="1">
      <alignment horizontal="center"/>
    </xf>
    <xf numFmtId="0" fontId="15" fillId="5" borderId="22" xfId="0" applyFont="1" applyFill="1" applyBorder="1" applyAlignment="1">
      <alignment horizontal="center" wrapText="1"/>
    </xf>
    <xf numFmtId="0" fontId="15" fillId="5" borderId="18" xfId="0" applyFont="1" applyFill="1" applyBorder="1" applyAlignment="1">
      <alignment horizontal="center" wrapText="1"/>
    </xf>
    <xf numFmtId="0" fontId="2" fillId="6" borderId="18" xfId="0" applyFont="1" applyFill="1" applyBorder="1" applyAlignment="1">
      <alignment horizontal="center" wrapText="1"/>
    </xf>
    <xf numFmtId="0" fontId="2" fillId="6" borderId="23" xfId="0" applyFont="1" applyFill="1" applyBorder="1" applyAlignment="1">
      <alignment horizontal="center" wrapText="1"/>
    </xf>
    <xf numFmtId="0" fontId="13" fillId="0" borderId="17" xfId="0" applyFont="1" applyBorder="1" applyAlignment="1">
      <alignment horizontal="left" wrapText="1"/>
    </xf>
    <xf numFmtId="0" fontId="13" fillId="0" borderId="28" xfId="0" applyFont="1" applyBorder="1" applyAlignment="1">
      <alignment horizontal="left" wrapText="1"/>
    </xf>
    <xf numFmtId="0" fontId="14" fillId="0" borderId="27" xfId="0" applyFont="1" applyBorder="1" applyAlignment="1">
      <alignment horizontal="left" wrapText="1"/>
    </xf>
    <xf numFmtId="0" fontId="14" fillId="0" borderId="28" xfId="0" applyFont="1" applyBorder="1" applyAlignment="1">
      <alignment horizontal="left" wrapText="1"/>
    </xf>
    <xf numFmtId="0" fontId="18" fillId="0" borderId="49" xfId="0" applyFont="1" applyBorder="1" applyAlignment="1">
      <alignment horizontal="left" wrapText="1"/>
    </xf>
    <xf numFmtId="0" fontId="18" fillId="0" borderId="50" xfId="0" applyFont="1" applyBorder="1" applyAlignment="1">
      <alignment horizontal="left" wrapText="1"/>
    </xf>
    <xf numFmtId="0" fontId="18" fillId="0" borderId="51" xfId="0" applyFont="1" applyBorder="1" applyAlignment="1">
      <alignment horizontal="left" wrapText="1"/>
    </xf>
    <xf numFmtId="0" fontId="20" fillId="0" borderId="27" xfId="0" applyFont="1" applyBorder="1" applyAlignment="1">
      <alignment horizontal="left" wrapText="1"/>
    </xf>
    <xf numFmtId="0" fontId="20" fillId="0" borderId="8" xfId="0" applyFont="1" applyBorder="1" applyAlignment="1">
      <alignment horizontal="left" wrapText="1"/>
    </xf>
    <xf numFmtId="0" fontId="20" fillId="0" borderId="28" xfId="0" applyFont="1" applyBorder="1" applyAlignment="1">
      <alignment horizontal="left" wrapText="1"/>
    </xf>
    <xf numFmtId="0" fontId="15" fillId="0" borderId="27" xfId="0" applyFont="1" applyBorder="1" applyAlignment="1">
      <alignment horizontal="left" wrapText="1"/>
    </xf>
    <xf numFmtId="0" fontId="15" fillId="0" borderId="8" xfId="0" applyFont="1" applyBorder="1" applyAlignment="1">
      <alignment horizontal="left" wrapText="1"/>
    </xf>
    <xf numFmtId="0" fontId="15" fillId="0" borderId="28" xfId="0" applyFont="1" applyBorder="1" applyAlignment="1">
      <alignment horizontal="left" wrapText="1"/>
    </xf>
    <xf numFmtId="0" fontId="14" fillId="0" borderId="17" xfId="0" applyFont="1" applyBorder="1" applyAlignment="1">
      <alignment horizontal="left" wrapText="1"/>
    </xf>
    <xf numFmtId="0" fontId="18" fillId="0" borderId="17" xfId="0" applyFont="1" applyBorder="1" applyAlignment="1">
      <alignment horizontal="left" wrapText="1"/>
    </xf>
    <xf numFmtId="0" fontId="18" fillId="0" borderId="28" xfId="0" applyFont="1" applyBorder="1" applyAlignment="1">
      <alignment horizontal="left" wrapText="1"/>
    </xf>
    <xf numFmtId="0" fontId="13" fillId="0" borderId="27" xfId="0" applyFont="1" applyBorder="1" applyAlignment="1">
      <alignment horizontal="left" wrapText="1"/>
    </xf>
    <xf numFmtId="0" fontId="13" fillId="0" borderId="8" xfId="0" applyFont="1" applyBorder="1" applyAlignment="1">
      <alignment horizontal="left" wrapText="1"/>
    </xf>
    <xf numFmtId="0" fontId="16" fillId="0" borderId="17" xfId="0" applyFont="1" applyBorder="1" applyAlignment="1">
      <alignment horizontal="left" wrapText="1"/>
    </xf>
    <xf numFmtId="0" fontId="16" fillId="0" borderId="28" xfId="0" applyFont="1" applyBorder="1" applyAlignment="1">
      <alignment horizontal="left" wrapText="1"/>
    </xf>
    <xf numFmtId="0" fontId="21" fillId="0" borderId="27" xfId="0" applyFont="1" applyBorder="1" applyAlignment="1">
      <alignment horizontal="left" wrapText="1"/>
    </xf>
    <xf numFmtId="0" fontId="21" fillId="0" borderId="8" xfId="0" applyFont="1" applyBorder="1" applyAlignment="1">
      <alignment horizontal="left" wrapText="1"/>
    </xf>
    <xf numFmtId="0" fontId="21" fillId="0" borderId="28" xfId="0" applyFont="1" applyBorder="1" applyAlignment="1">
      <alignment horizontal="left" wrapText="1"/>
    </xf>
    <xf numFmtId="0" fontId="20" fillId="0" borderId="27" xfId="0" applyFont="1" applyBorder="1" applyAlignment="1">
      <alignment horizontal="left"/>
    </xf>
    <xf numFmtId="0" fontId="20" fillId="0" borderId="8" xfId="0" applyFont="1" applyBorder="1" applyAlignment="1">
      <alignment horizontal="left"/>
    </xf>
    <xf numFmtId="0" fontId="20" fillId="0" borderId="28" xfId="0" applyFont="1" applyBorder="1" applyAlignment="1">
      <alignment horizontal="left"/>
    </xf>
    <xf numFmtId="0" fontId="18" fillId="0" borderId="11" xfId="0" applyFont="1" applyBorder="1" applyAlignment="1">
      <alignment horizontal="center" wrapText="1"/>
    </xf>
    <xf numFmtId="0" fontId="12" fillId="0" borderId="54" xfId="0" applyFont="1" applyBorder="1" applyAlignment="1">
      <alignment horizontal="center"/>
    </xf>
    <xf numFmtId="0" fontId="12" fillId="0" borderId="55" xfId="0" applyFont="1" applyBorder="1" applyAlignment="1">
      <alignment horizontal="center"/>
    </xf>
    <xf numFmtId="0" fontId="12" fillId="0" borderId="56" xfId="0" applyFont="1" applyBorder="1" applyAlignment="1">
      <alignment horizontal="center"/>
    </xf>
    <xf numFmtId="0" fontId="12" fillId="0" borderId="11" xfId="0" applyFont="1" applyBorder="1" applyAlignment="1">
      <alignment horizontal="center"/>
    </xf>
    <xf numFmtId="0" fontId="12" fillId="0" borderId="12" xfId="0" applyFont="1" applyBorder="1" applyAlignment="1">
      <alignment horizontal="center"/>
    </xf>
    <xf numFmtId="0" fontId="12" fillId="0" borderId="13" xfId="0" applyFont="1" applyBorder="1" applyAlignment="1">
      <alignment horizontal="center"/>
    </xf>
    <xf numFmtId="0" fontId="15" fillId="5" borderId="34" xfId="0" applyFont="1" applyFill="1" applyBorder="1" applyAlignment="1">
      <alignment horizontal="center" wrapText="1"/>
    </xf>
    <xf numFmtId="0" fontId="15" fillId="5" borderId="38" xfId="0" applyFont="1" applyFill="1" applyBorder="1" applyAlignment="1">
      <alignment horizontal="center" wrapText="1"/>
    </xf>
    <xf numFmtId="0" fontId="15" fillId="5" borderId="42" xfId="0" applyFont="1" applyFill="1" applyBorder="1" applyAlignment="1">
      <alignment horizontal="center" wrapText="1"/>
    </xf>
    <xf numFmtId="0" fontId="15" fillId="5" borderId="1" xfId="0" applyFont="1" applyFill="1" applyBorder="1" applyAlignment="1">
      <alignment horizontal="center" wrapText="1"/>
    </xf>
    <xf numFmtId="0" fontId="15" fillId="5" borderId="35" xfId="0" applyFont="1" applyFill="1" applyBorder="1" applyAlignment="1">
      <alignment horizontal="center" wrapText="1"/>
    </xf>
    <xf numFmtId="0" fontId="15" fillId="5" borderId="2" xfId="0" applyFont="1" applyFill="1" applyBorder="1" applyAlignment="1">
      <alignment horizontal="center" wrapText="1"/>
    </xf>
    <xf numFmtId="0" fontId="15" fillId="5" borderId="39" xfId="0" applyFont="1" applyFill="1" applyBorder="1" applyAlignment="1">
      <alignment horizontal="center" wrapText="1"/>
    </xf>
    <xf numFmtId="0" fontId="15" fillId="5" borderId="5" xfId="0" applyFont="1" applyFill="1" applyBorder="1" applyAlignment="1">
      <alignment horizontal="center" wrapText="1"/>
    </xf>
    <xf numFmtId="0" fontId="15" fillId="5" borderId="43" xfId="0" applyFont="1" applyFill="1" applyBorder="1" applyAlignment="1">
      <alignment horizontal="center" wrapText="1"/>
    </xf>
    <xf numFmtId="0" fontId="15" fillId="4" borderId="36" xfId="0" applyFont="1" applyFill="1" applyBorder="1" applyAlignment="1">
      <alignment horizontal="center" wrapText="1"/>
    </xf>
    <xf numFmtId="0" fontId="15" fillId="4" borderId="37" xfId="0" applyFont="1" applyFill="1" applyBorder="1" applyAlignment="1">
      <alignment horizontal="center" wrapText="1"/>
    </xf>
    <xf numFmtId="0" fontId="15" fillId="4" borderId="40" xfId="0" applyFont="1" applyFill="1" applyBorder="1" applyAlignment="1">
      <alignment horizontal="center" wrapText="1"/>
    </xf>
    <xf numFmtId="0" fontId="15" fillId="4" borderId="41" xfId="0" applyFont="1" applyFill="1" applyBorder="1" applyAlignment="1">
      <alignment horizontal="center" wrapText="1"/>
    </xf>
    <xf numFmtId="0" fontId="13" fillId="0" borderId="4" xfId="0" applyFont="1" applyBorder="1" applyAlignment="1">
      <alignment horizontal="left" wrapText="1"/>
    </xf>
    <xf numFmtId="0" fontId="13" fillId="0" borderId="25" xfId="0" applyFont="1" applyBorder="1" applyAlignment="1">
      <alignment horizontal="left" wrapText="1"/>
    </xf>
    <xf numFmtId="0" fontId="13" fillId="0" borderId="17" xfId="0" applyFont="1" applyBorder="1" applyAlignment="1">
      <alignment wrapText="1"/>
    </xf>
    <xf numFmtId="0" fontId="0" fillId="0" borderId="28" xfId="0" applyBorder="1" applyAlignment="1">
      <alignment wrapText="1"/>
    </xf>
    <xf numFmtId="0" fontId="12" fillId="0" borderId="18" xfId="0" applyFont="1" applyBorder="1"/>
    <xf numFmtId="0" fontId="12" fillId="0" borderId="57" xfId="0" applyFont="1" applyBorder="1"/>
    <xf numFmtId="0" fontId="0" fillId="0" borderId="18" xfId="0" applyBorder="1"/>
    <xf numFmtId="0" fontId="0" fillId="0" borderId="57" xfId="0" applyFont="1" applyBorder="1"/>
    <xf numFmtId="0" fontId="24" fillId="0" borderId="58" xfId="0" applyFont="1" applyBorder="1" applyAlignment="1">
      <alignment horizontal="center"/>
    </xf>
    <xf numFmtId="2" fontId="25" fillId="0" borderId="59" xfId="0" applyNumberFormat="1" applyFont="1" applyBorder="1" applyAlignment="1">
      <alignment horizontal="center"/>
    </xf>
    <xf numFmtId="0" fontId="0" fillId="0" borderId="57" xfId="0" applyBorder="1"/>
    <xf numFmtId="0" fontId="26" fillId="0" borderId="59" xfId="0" applyFont="1" applyBorder="1" applyAlignment="1">
      <alignment horizontal="center"/>
    </xf>
    <xf numFmtId="0" fontId="26" fillId="0" borderId="58" xfId="0" applyFont="1" applyBorder="1" applyAlignment="1">
      <alignment horizontal="center"/>
    </xf>
    <xf numFmtId="0" fontId="13" fillId="0" borderId="57" xfId="0" applyFont="1" applyBorder="1"/>
    <xf numFmtId="2" fontId="24" fillId="0" borderId="60" xfId="0" applyNumberFormat="1" applyFont="1" applyBorder="1" applyAlignment="1">
      <alignment horizontal="center"/>
    </xf>
    <xf numFmtId="0" fontId="24" fillId="0" borderId="18" xfId="0" applyFont="1" applyBorder="1" applyAlignment="1">
      <alignment horizontal="center"/>
    </xf>
    <xf numFmtId="2" fontId="26" fillId="0" borderId="58" xfId="0" applyNumberFormat="1" applyFont="1" applyBorder="1" applyAlignment="1">
      <alignment horizontal="center"/>
    </xf>
  </cellXfs>
  <cellStyles count="67">
    <cellStyle name="Comma 10" xfId="2"/>
    <cellStyle name="Comma 10 2" xfId="3"/>
    <cellStyle name="Comma 11" xfId="4"/>
    <cellStyle name="Comma 12" xfId="66"/>
    <cellStyle name="Comma 13" xfId="1"/>
    <cellStyle name="Comma 2" xfId="5"/>
    <cellStyle name="Comma 2 2" xfId="6"/>
    <cellStyle name="Comma 2 2 2" xfId="7"/>
    <cellStyle name="Comma 2 2 3" xfId="8"/>
    <cellStyle name="Comma 2 2 4" xfId="9"/>
    <cellStyle name="Comma 2 2 5" xfId="63"/>
    <cellStyle name="Comma 2 3" xfId="10"/>
    <cellStyle name="Comma 2 3 2" xfId="11"/>
    <cellStyle name="Comma 2 3 3" xfId="12"/>
    <cellStyle name="Comma 2 4" xfId="13"/>
    <cellStyle name="Comma 2 5" xfId="14"/>
    <cellStyle name="Comma 3" xfId="15"/>
    <cellStyle name="Comma 3 2" xfId="16"/>
    <cellStyle name="Comma 3 2 2" xfId="17"/>
    <cellStyle name="Comma 3 3" xfId="18"/>
    <cellStyle name="Comma 3 4" xfId="19"/>
    <cellStyle name="Comma 4" xfId="20"/>
    <cellStyle name="Comma 4 2" xfId="21"/>
    <cellStyle name="Comma 4 3" xfId="22"/>
    <cellStyle name="Comma 5" xfId="23"/>
    <cellStyle name="Comma 5 2" xfId="24"/>
    <cellStyle name="Comma 5 3" xfId="25"/>
    <cellStyle name="Comma 5 4" xfId="26"/>
    <cellStyle name="Comma 6" xfId="27"/>
    <cellStyle name="Comma 7" xfId="28"/>
    <cellStyle name="Comma 8" xfId="29"/>
    <cellStyle name="Comma 9" xfId="30"/>
    <cellStyle name="Normal" xfId="0" builtinId="0"/>
    <cellStyle name="Normal 10" xfId="31"/>
    <cellStyle name="Normal 11" xfId="32"/>
    <cellStyle name="Normal 2" xfId="33"/>
    <cellStyle name="Normal 2 2" xfId="34"/>
    <cellStyle name="Normal 2 2 2" xfId="35"/>
    <cellStyle name="Normal 2 2 3" xfId="36"/>
    <cellStyle name="Normal 2 3" xfId="37"/>
    <cellStyle name="Normal 2 4" xfId="38"/>
    <cellStyle name="Normal 2 5" xfId="39"/>
    <cellStyle name="Normal 2 6" xfId="62"/>
    <cellStyle name="Normal 3" xfId="40"/>
    <cellStyle name="Normal 3 2" xfId="41"/>
    <cellStyle name="Normal 3 2 2" xfId="42"/>
    <cellStyle name="Normal 3 3" xfId="43"/>
    <cellStyle name="Normal 4" xfId="44"/>
    <cellStyle name="Normal 4 2" xfId="45"/>
    <cellStyle name="Normal 5" xfId="46"/>
    <cellStyle name="Normal 5 2" xfId="47"/>
    <cellStyle name="Normal 5 3" xfId="48"/>
    <cellStyle name="Normal 6" xfId="49"/>
    <cellStyle name="Normal 6 2" xfId="50"/>
    <cellStyle name="Normal 6 3" xfId="51"/>
    <cellStyle name="Normal 7" xfId="52"/>
    <cellStyle name="Normal 8" xfId="53"/>
    <cellStyle name="Normal 9" xfId="54"/>
    <cellStyle name="Percent 10 2" xfId="56"/>
    <cellStyle name="Percent 2" xfId="57"/>
    <cellStyle name="Percent 2 2" xfId="58"/>
    <cellStyle name="Percent 2 3" xfId="64"/>
    <cellStyle name="Percent 3" xfId="59"/>
    <cellStyle name="Percent 4" xfId="60"/>
    <cellStyle name="Percent 5" xfId="61"/>
    <cellStyle name="Percent 6" xfId="65"/>
    <cellStyle name="Percent 7" xfId="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B17" sqref="B17:C17"/>
    </sheetView>
  </sheetViews>
  <sheetFormatPr defaultRowHeight="15" x14ac:dyDescent="0.25"/>
  <cols>
    <col min="1" max="1" width="9.85546875" customWidth="1"/>
    <col min="2" max="2" width="7.85546875" customWidth="1"/>
    <col min="3" max="3" width="34.42578125" customWidth="1"/>
    <col min="4" max="4" width="10.42578125" customWidth="1"/>
    <col min="5" max="5" width="10.28515625" customWidth="1"/>
    <col min="7" max="7" width="10.28515625" customWidth="1"/>
    <col min="8" max="8" width="10.140625" customWidth="1"/>
    <col min="9" max="9" width="10" customWidth="1"/>
    <col min="10" max="10" width="9.7109375" customWidth="1"/>
  </cols>
  <sheetData>
    <row r="1" spans="1:13" ht="18.75" x14ac:dyDescent="0.3">
      <c r="A1" s="102" t="s">
        <v>0</v>
      </c>
      <c r="B1" s="103"/>
      <c r="C1" s="103"/>
      <c r="D1" s="103"/>
      <c r="E1" s="103"/>
      <c r="F1" s="103"/>
      <c r="G1" s="103"/>
      <c r="H1" s="103"/>
      <c r="I1" s="103"/>
      <c r="J1" s="103"/>
      <c r="K1" s="103"/>
      <c r="L1" s="103"/>
      <c r="M1" s="104"/>
    </row>
    <row r="2" spans="1:13" ht="18.75" x14ac:dyDescent="0.3">
      <c r="A2" s="105" t="s">
        <v>304</v>
      </c>
      <c r="B2" s="106"/>
      <c r="C2" s="106"/>
      <c r="D2" s="106"/>
      <c r="E2" s="106"/>
      <c r="F2" s="106"/>
      <c r="G2" s="106"/>
      <c r="H2" s="106"/>
      <c r="I2" s="106"/>
      <c r="J2" s="106"/>
      <c r="K2" s="106"/>
      <c r="L2" s="106"/>
      <c r="M2" s="107"/>
    </row>
    <row r="3" spans="1:13" ht="18.75" x14ac:dyDescent="0.3">
      <c r="A3" s="105" t="s">
        <v>1</v>
      </c>
      <c r="B3" s="106"/>
      <c r="C3" s="106"/>
      <c r="D3" s="106"/>
      <c r="E3" s="106"/>
      <c r="F3" s="106"/>
      <c r="G3" s="106"/>
      <c r="H3" s="106"/>
      <c r="I3" s="106"/>
      <c r="J3" s="106"/>
      <c r="K3" s="106"/>
      <c r="L3" s="106"/>
      <c r="M3" s="107"/>
    </row>
    <row r="4" spans="1:13" ht="18.75" x14ac:dyDescent="0.3">
      <c r="A4" s="3"/>
      <c r="B4" s="4"/>
      <c r="C4" s="4"/>
      <c r="D4" s="4"/>
      <c r="E4" s="4"/>
      <c r="F4" s="4"/>
      <c r="G4" s="4"/>
      <c r="H4" s="4"/>
      <c r="I4" s="4"/>
      <c r="J4" s="4"/>
      <c r="K4" s="4"/>
      <c r="L4" s="4"/>
      <c r="M4" s="5"/>
    </row>
    <row r="5" spans="1:13" x14ac:dyDescent="0.25">
      <c r="A5" s="108" t="s">
        <v>2</v>
      </c>
      <c r="B5" s="109"/>
      <c r="C5" s="109"/>
      <c r="D5" s="110" t="s">
        <v>3</v>
      </c>
      <c r="E5" s="110"/>
      <c r="F5" s="110"/>
      <c r="G5" s="110"/>
      <c r="H5" s="110"/>
      <c r="I5" s="110"/>
      <c r="J5" s="110"/>
      <c r="K5" s="110"/>
      <c r="L5" s="110"/>
      <c r="M5" s="111"/>
    </row>
    <row r="6" spans="1:13" x14ac:dyDescent="0.25">
      <c r="A6" s="108"/>
      <c r="B6" s="109"/>
      <c r="C6" s="109"/>
      <c r="D6" s="110"/>
      <c r="E6" s="110"/>
      <c r="F6" s="110"/>
      <c r="G6" s="110"/>
      <c r="H6" s="110"/>
      <c r="I6" s="110"/>
      <c r="J6" s="110"/>
      <c r="K6" s="110"/>
      <c r="L6" s="110"/>
      <c r="M6" s="111"/>
    </row>
    <row r="7" spans="1:13" ht="51.75" x14ac:dyDescent="0.25">
      <c r="A7" s="108"/>
      <c r="B7" s="109"/>
      <c r="C7" s="109"/>
      <c r="D7" s="6" t="s">
        <v>4</v>
      </c>
      <c r="E7" s="6" t="s">
        <v>5</v>
      </c>
      <c r="F7" s="6" t="s">
        <v>6</v>
      </c>
      <c r="G7" s="6" t="s">
        <v>7</v>
      </c>
      <c r="H7" s="6" t="s">
        <v>8</v>
      </c>
      <c r="I7" s="6" t="s">
        <v>9</v>
      </c>
      <c r="J7" s="6" t="s">
        <v>10</v>
      </c>
      <c r="K7" s="6" t="s">
        <v>11</v>
      </c>
      <c r="L7" s="6" t="s">
        <v>12</v>
      </c>
      <c r="M7" s="7" t="s">
        <v>13</v>
      </c>
    </row>
    <row r="8" spans="1:13" x14ac:dyDescent="0.25">
      <c r="A8" s="99" t="s">
        <v>308</v>
      </c>
      <c r="B8" s="100"/>
      <c r="C8" s="101"/>
      <c r="D8" s="9">
        <v>1.4999999999999999E-2</v>
      </c>
      <c r="E8" s="10">
        <v>2.5000000000000001E-2</v>
      </c>
      <c r="F8" s="10">
        <v>1.4999999999999999E-2</v>
      </c>
      <c r="G8" s="10">
        <v>3.0000000000000001E-3</v>
      </c>
      <c r="H8" s="10">
        <v>1.4999999999999999E-2</v>
      </c>
      <c r="I8" s="10">
        <v>1.4999999999999999E-2</v>
      </c>
      <c r="J8" s="10">
        <v>1.4999999999999999E-2</v>
      </c>
      <c r="K8" s="10">
        <v>1.4999999999999999E-2</v>
      </c>
      <c r="L8" s="10">
        <v>3.0000000000000001E-3</v>
      </c>
      <c r="M8" s="11"/>
    </row>
    <row r="9" spans="1:13" x14ac:dyDescent="0.25">
      <c r="A9" s="1"/>
      <c r="B9" s="97" t="s">
        <v>309</v>
      </c>
      <c r="C9" s="98"/>
      <c r="D9" s="69">
        <v>0.01</v>
      </c>
      <c r="E9" s="70">
        <v>0.02</v>
      </c>
      <c r="F9" s="70">
        <v>0.01</v>
      </c>
      <c r="G9" s="70">
        <v>3.0000000000000001E-3</v>
      </c>
      <c r="H9" s="70">
        <v>0.01</v>
      </c>
      <c r="I9" s="70">
        <v>0.01</v>
      </c>
      <c r="J9" s="70">
        <v>0.01</v>
      </c>
      <c r="K9" s="70">
        <v>0.01</v>
      </c>
      <c r="L9" s="70">
        <v>3.0000000000000001E-3</v>
      </c>
      <c r="M9" s="11"/>
    </row>
    <row r="10" spans="1:13" x14ac:dyDescent="0.25">
      <c r="A10" s="93" t="s">
        <v>14</v>
      </c>
      <c r="B10" s="94"/>
      <c r="C10" s="95"/>
      <c r="D10" s="12"/>
      <c r="E10" s="13"/>
      <c r="F10" s="13"/>
      <c r="G10" s="13"/>
      <c r="H10" s="13"/>
      <c r="I10" s="13"/>
      <c r="J10" s="13"/>
      <c r="K10" s="13"/>
      <c r="L10" s="13">
        <v>1</v>
      </c>
      <c r="M10" s="14">
        <v>0.1</v>
      </c>
    </row>
    <row r="11" spans="1:13" x14ac:dyDescent="0.25">
      <c r="A11" s="15"/>
      <c r="B11" s="96" t="s">
        <v>15</v>
      </c>
      <c r="C11" s="95"/>
      <c r="D11" s="12"/>
      <c r="E11" s="13"/>
      <c r="F11" s="13"/>
      <c r="G11" s="13"/>
      <c r="H11" s="13"/>
      <c r="I11" s="13"/>
      <c r="J11" s="13"/>
      <c r="K11" s="13"/>
      <c r="L11" s="13"/>
      <c r="M11" s="14"/>
    </row>
    <row r="12" spans="1:13" x14ac:dyDescent="0.25">
      <c r="A12" s="15"/>
      <c r="B12" s="87" t="s">
        <v>16</v>
      </c>
      <c r="C12" s="88"/>
      <c r="D12" s="16">
        <v>0</v>
      </c>
      <c r="E12" s="13">
        <v>0.05</v>
      </c>
      <c r="F12" s="13">
        <v>0.05</v>
      </c>
      <c r="G12" s="13">
        <v>0.05</v>
      </c>
      <c r="H12" s="13">
        <v>0.05</v>
      </c>
      <c r="I12" s="17">
        <v>0</v>
      </c>
      <c r="J12" s="17">
        <v>0</v>
      </c>
      <c r="K12" s="17">
        <v>0</v>
      </c>
      <c r="L12" s="17">
        <v>0</v>
      </c>
      <c r="M12" s="18">
        <v>0</v>
      </c>
    </row>
    <row r="13" spans="1:13" x14ac:dyDescent="0.25">
      <c r="A13" s="15"/>
      <c r="B13" s="87" t="s">
        <v>17</v>
      </c>
      <c r="C13" s="88"/>
      <c r="D13" s="16">
        <v>0</v>
      </c>
      <c r="E13" s="13">
        <v>0.08</v>
      </c>
      <c r="F13" s="13">
        <v>0.08</v>
      </c>
      <c r="G13" s="13">
        <v>0.08</v>
      </c>
      <c r="H13" s="13">
        <v>0.08</v>
      </c>
      <c r="I13" s="17">
        <v>0</v>
      </c>
      <c r="J13" s="17">
        <v>0</v>
      </c>
      <c r="K13" s="17">
        <v>0</v>
      </c>
      <c r="L13" s="17">
        <v>0</v>
      </c>
      <c r="M13" s="18">
        <v>0</v>
      </c>
    </row>
    <row r="14" spans="1:13" x14ac:dyDescent="0.25">
      <c r="A14" s="15"/>
      <c r="B14" s="89" t="s">
        <v>18</v>
      </c>
      <c r="C14" s="90"/>
      <c r="D14" s="16"/>
      <c r="E14" s="17"/>
      <c r="F14" s="17"/>
      <c r="G14" s="13"/>
      <c r="H14" s="17"/>
      <c r="I14" s="17"/>
      <c r="J14" s="17"/>
      <c r="K14" s="17"/>
      <c r="L14" s="17"/>
      <c r="M14" s="18"/>
    </row>
    <row r="15" spans="1:13" x14ac:dyDescent="0.25">
      <c r="A15" s="15"/>
      <c r="B15" s="87" t="s">
        <v>19</v>
      </c>
      <c r="C15" s="88"/>
      <c r="D15" s="16">
        <v>0</v>
      </c>
      <c r="E15" s="17">
        <v>0</v>
      </c>
      <c r="F15" s="17">
        <v>0</v>
      </c>
      <c r="G15" s="13">
        <v>0.1</v>
      </c>
      <c r="H15" s="17">
        <v>0</v>
      </c>
      <c r="I15" s="17">
        <v>0</v>
      </c>
      <c r="J15" s="17">
        <v>0</v>
      </c>
      <c r="K15" s="17">
        <v>0</v>
      </c>
      <c r="L15" s="17">
        <v>0</v>
      </c>
      <c r="M15" s="18">
        <v>0</v>
      </c>
    </row>
    <row r="16" spans="1:13" x14ac:dyDescent="0.25">
      <c r="A16" s="15"/>
      <c r="B16" s="87" t="s">
        <v>20</v>
      </c>
      <c r="C16" s="88"/>
      <c r="D16" s="16">
        <v>0</v>
      </c>
      <c r="E16" s="17">
        <v>0</v>
      </c>
      <c r="F16" s="17">
        <v>0</v>
      </c>
      <c r="G16" s="13">
        <v>0.1</v>
      </c>
      <c r="H16" s="17">
        <v>0</v>
      </c>
      <c r="I16" s="17">
        <v>0</v>
      </c>
      <c r="J16" s="17">
        <v>0</v>
      </c>
      <c r="K16" s="17">
        <v>0</v>
      </c>
      <c r="L16" s="17">
        <v>0</v>
      </c>
      <c r="M16" s="18">
        <v>0</v>
      </c>
    </row>
    <row r="17" spans="1:13" x14ac:dyDescent="0.25">
      <c r="A17" s="15"/>
      <c r="B17" s="87" t="s">
        <v>21</v>
      </c>
      <c r="C17" s="88"/>
      <c r="D17" s="16">
        <v>0</v>
      </c>
      <c r="E17" s="17">
        <v>0</v>
      </c>
      <c r="F17" s="17">
        <v>0</v>
      </c>
      <c r="G17" s="13">
        <v>7.0000000000000007E-2</v>
      </c>
      <c r="H17" s="17">
        <v>0</v>
      </c>
      <c r="I17" s="17">
        <v>0</v>
      </c>
      <c r="J17" s="17">
        <v>0</v>
      </c>
      <c r="K17" s="17">
        <v>0</v>
      </c>
      <c r="L17" s="17">
        <v>0</v>
      </c>
      <c r="M17" s="18">
        <v>0</v>
      </c>
    </row>
    <row r="18" spans="1:13" x14ac:dyDescent="0.25">
      <c r="A18" s="15"/>
      <c r="B18" s="87" t="s">
        <v>22</v>
      </c>
      <c r="C18" s="88"/>
      <c r="D18" s="16">
        <v>0</v>
      </c>
      <c r="E18" s="17">
        <v>0</v>
      </c>
      <c r="F18" s="17">
        <v>0</v>
      </c>
      <c r="G18" s="13">
        <v>0.15</v>
      </c>
      <c r="H18" s="17">
        <v>0</v>
      </c>
      <c r="I18" s="17">
        <v>0</v>
      </c>
      <c r="J18" s="17">
        <v>0</v>
      </c>
      <c r="K18" s="17">
        <v>0</v>
      </c>
      <c r="L18" s="17">
        <v>0</v>
      </c>
      <c r="M18" s="18">
        <v>0</v>
      </c>
    </row>
    <row r="19" spans="1:13" x14ac:dyDescent="0.25">
      <c r="A19" s="15"/>
      <c r="B19" s="87" t="s">
        <v>23</v>
      </c>
      <c r="C19" s="88"/>
      <c r="D19" s="16">
        <v>0</v>
      </c>
      <c r="E19" s="17">
        <v>0</v>
      </c>
      <c r="F19" s="17">
        <v>0</v>
      </c>
      <c r="G19" s="13">
        <v>0.08</v>
      </c>
      <c r="H19" s="17">
        <v>0</v>
      </c>
      <c r="I19" s="17">
        <v>0</v>
      </c>
      <c r="J19" s="17">
        <v>0</v>
      </c>
      <c r="K19" s="17">
        <v>0</v>
      </c>
      <c r="L19" s="17">
        <v>0</v>
      </c>
      <c r="M19" s="18">
        <v>0</v>
      </c>
    </row>
    <row r="20" spans="1:13" x14ac:dyDescent="0.25">
      <c r="A20" s="15"/>
      <c r="B20" s="89" t="s">
        <v>24</v>
      </c>
      <c r="C20" s="90"/>
      <c r="D20" s="16"/>
      <c r="E20" s="17"/>
      <c r="F20" s="17"/>
      <c r="G20" s="13"/>
      <c r="H20" s="17"/>
      <c r="I20" s="17"/>
      <c r="J20" s="17"/>
      <c r="K20" s="17"/>
      <c r="L20" s="17"/>
      <c r="M20" s="18"/>
    </row>
    <row r="21" spans="1:13" x14ac:dyDescent="0.25">
      <c r="A21" s="15"/>
      <c r="B21" s="87" t="s">
        <v>25</v>
      </c>
      <c r="C21" s="88"/>
      <c r="D21" s="16">
        <v>0</v>
      </c>
      <c r="E21" s="17">
        <v>0</v>
      </c>
      <c r="F21" s="17">
        <v>0</v>
      </c>
      <c r="G21" s="13">
        <v>0.05</v>
      </c>
      <c r="H21" s="17">
        <v>0</v>
      </c>
      <c r="I21" s="17">
        <v>0</v>
      </c>
      <c r="J21" s="17">
        <v>0</v>
      </c>
      <c r="K21" s="17">
        <v>0</v>
      </c>
      <c r="L21" s="17">
        <v>0</v>
      </c>
      <c r="M21" s="18">
        <v>0</v>
      </c>
    </row>
    <row r="22" spans="1:13" x14ac:dyDescent="0.25">
      <c r="A22" s="15"/>
      <c r="B22" s="87" t="s">
        <v>26</v>
      </c>
      <c r="C22" s="88"/>
      <c r="D22" s="16">
        <v>0</v>
      </c>
      <c r="E22" s="17">
        <v>0</v>
      </c>
      <c r="F22" s="17">
        <v>0</v>
      </c>
      <c r="G22" s="13">
        <v>0.05</v>
      </c>
      <c r="H22" s="17">
        <v>0</v>
      </c>
      <c r="I22" s="17">
        <v>0</v>
      </c>
      <c r="J22" s="17">
        <v>0</v>
      </c>
      <c r="K22" s="17">
        <v>0</v>
      </c>
      <c r="L22" s="17">
        <v>0</v>
      </c>
      <c r="M22" s="18">
        <v>0</v>
      </c>
    </row>
    <row r="23" spans="1:13" ht="30" customHeight="1" x14ac:dyDescent="0.25">
      <c r="A23" s="15"/>
      <c r="B23" s="87" t="s">
        <v>27</v>
      </c>
      <c r="C23" s="88"/>
      <c r="D23" s="16">
        <v>0</v>
      </c>
      <c r="E23" s="17">
        <v>0</v>
      </c>
      <c r="F23" s="17">
        <v>0</v>
      </c>
      <c r="G23" s="13">
        <v>0.05</v>
      </c>
      <c r="H23" s="17">
        <v>0</v>
      </c>
      <c r="I23" s="17">
        <v>0</v>
      </c>
      <c r="J23" s="17">
        <v>0</v>
      </c>
      <c r="K23" s="17">
        <v>0</v>
      </c>
      <c r="L23" s="17">
        <v>0</v>
      </c>
      <c r="M23" s="18">
        <v>0</v>
      </c>
    </row>
    <row r="24" spans="1:13" ht="24" customHeight="1" x14ac:dyDescent="0.25">
      <c r="A24" s="15"/>
      <c r="B24" s="89" t="s">
        <v>28</v>
      </c>
      <c r="C24" s="90"/>
      <c r="D24" s="16">
        <v>0</v>
      </c>
      <c r="E24" s="17">
        <v>0</v>
      </c>
      <c r="F24" s="17">
        <v>0</v>
      </c>
      <c r="G24" s="17">
        <v>0</v>
      </c>
      <c r="H24" s="17">
        <v>0</v>
      </c>
      <c r="I24" s="17">
        <v>0</v>
      </c>
      <c r="J24" s="17">
        <v>0</v>
      </c>
      <c r="K24" s="17">
        <v>0</v>
      </c>
      <c r="L24" s="17">
        <v>0</v>
      </c>
      <c r="M24" s="18">
        <v>0</v>
      </c>
    </row>
    <row r="25" spans="1:13" ht="26.25" customHeight="1" x14ac:dyDescent="0.25">
      <c r="A25" s="15"/>
      <c r="B25" s="91" t="s">
        <v>29</v>
      </c>
      <c r="C25" s="92"/>
      <c r="D25" s="12">
        <v>0.5</v>
      </c>
      <c r="E25" s="17">
        <v>0</v>
      </c>
      <c r="F25" s="17">
        <v>0</v>
      </c>
      <c r="G25" s="17">
        <v>0</v>
      </c>
      <c r="H25" s="17">
        <v>0</v>
      </c>
      <c r="I25" s="17">
        <v>0</v>
      </c>
      <c r="J25" s="17">
        <v>0</v>
      </c>
      <c r="K25" s="17">
        <v>0</v>
      </c>
      <c r="L25" s="17">
        <v>0</v>
      </c>
      <c r="M25" s="18">
        <v>0</v>
      </c>
    </row>
    <row r="26" spans="1:13" ht="25.5" customHeight="1" x14ac:dyDescent="0.25">
      <c r="A26" s="15"/>
      <c r="B26" s="91" t="s">
        <v>30</v>
      </c>
      <c r="C26" s="92"/>
      <c r="D26" s="12">
        <v>0.4</v>
      </c>
      <c r="E26" s="17">
        <v>0</v>
      </c>
      <c r="F26" s="17">
        <v>0</v>
      </c>
      <c r="G26" s="17">
        <v>0</v>
      </c>
      <c r="H26" s="17">
        <v>0</v>
      </c>
      <c r="I26" s="17">
        <v>0</v>
      </c>
      <c r="J26" s="17">
        <v>0</v>
      </c>
      <c r="K26" s="17">
        <v>0</v>
      </c>
      <c r="L26" s="17">
        <v>0</v>
      </c>
      <c r="M26" s="18">
        <v>0</v>
      </c>
    </row>
    <row r="27" spans="1:13" ht="30.75" customHeight="1" x14ac:dyDescent="0.25">
      <c r="A27" s="15" t="s">
        <v>31</v>
      </c>
      <c r="B27" s="79" t="s">
        <v>32</v>
      </c>
      <c r="C27" s="80"/>
      <c r="D27" s="12"/>
      <c r="E27" s="13"/>
      <c r="F27" s="13"/>
      <c r="G27" s="13"/>
      <c r="H27" s="13"/>
      <c r="I27" s="13"/>
      <c r="J27" s="13"/>
      <c r="K27" s="13"/>
      <c r="L27" s="13"/>
      <c r="M27" s="14"/>
    </row>
    <row r="28" spans="1:13" x14ac:dyDescent="0.25">
      <c r="A28" s="15" t="s">
        <v>33</v>
      </c>
      <c r="B28" s="79" t="s">
        <v>34</v>
      </c>
      <c r="C28" s="80"/>
      <c r="D28" s="12"/>
      <c r="E28" s="13"/>
      <c r="F28" s="13"/>
      <c r="G28" s="13"/>
      <c r="H28" s="13"/>
      <c r="I28" s="13"/>
      <c r="J28" s="13"/>
      <c r="K28" s="13"/>
      <c r="L28" s="13"/>
      <c r="M28" s="14"/>
    </row>
    <row r="29" spans="1:13" x14ac:dyDescent="0.25">
      <c r="A29" s="81" t="s">
        <v>35</v>
      </c>
      <c r="B29" s="82"/>
      <c r="C29" s="83"/>
      <c r="D29" s="12">
        <v>0.1</v>
      </c>
      <c r="E29" s="13">
        <v>0.1</v>
      </c>
      <c r="F29" s="13">
        <v>0.1</v>
      </c>
      <c r="G29" s="13">
        <v>0.1</v>
      </c>
      <c r="H29" s="13">
        <v>0.1</v>
      </c>
      <c r="I29" s="13">
        <v>0.1</v>
      </c>
      <c r="J29" s="13">
        <v>0.1</v>
      </c>
      <c r="K29" s="13">
        <v>0.1</v>
      </c>
      <c r="L29" s="13">
        <v>0.1</v>
      </c>
      <c r="M29" s="14">
        <v>0.1</v>
      </c>
    </row>
    <row r="30" spans="1:13" ht="15.75" thickBot="1" x14ac:dyDescent="0.3">
      <c r="A30" s="84" t="s">
        <v>36</v>
      </c>
      <c r="B30" s="85"/>
      <c r="C30" s="86"/>
      <c r="D30" s="19">
        <v>2000</v>
      </c>
      <c r="E30" s="20">
        <v>10000</v>
      </c>
      <c r="F30" s="20">
        <v>30000</v>
      </c>
      <c r="G30" s="21">
        <v>0</v>
      </c>
      <c r="H30" s="20">
        <v>10000</v>
      </c>
      <c r="I30" s="21">
        <v>0</v>
      </c>
      <c r="J30" s="20">
        <v>5000</v>
      </c>
      <c r="K30" s="21">
        <v>0</v>
      </c>
      <c r="L30" s="20">
        <v>10000</v>
      </c>
      <c r="M30" s="22">
        <v>5000</v>
      </c>
    </row>
    <row r="31" spans="1:13" x14ac:dyDescent="0.25">
      <c r="A31" s="8"/>
      <c r="B31" s="23"/>
      <c r="C31" s="2"/>
      <c r="D31" s="24"/>
      <c r="E31" s="24"/>
      <c r="F31" s="24"/>
      <c r="G31" s="25"/>
      <c r="H31" s="24"/>
      <c r="I31" s="25"/>
      <c r="J31" s="24"/>
      <c r="K31" s="25"/>
      <c r="L31" s="24"/>
      <c r="M31" s="24"/>
    </row>
  </sheetData>
  <mergeCells count="28">
    <mergeCell ref="B9:C9"/>
    <mergeCell ref="A8:C8"/>
    <mergeCell ref="A1:M1"/>
    <mergeCell ref="A2:M2"/>
    <mergeCell ref="A3:M3"/>
    <mergeCell ref="A5:C7"/>
    <mergeCell ref="D5:M6"/>
    <mergeCell ref="B21:C21"/>
    <mergeCell ref="A10:C10"/>
    <mergeCell ref="B11:C11"/>
    <mergeCell ref="B12:C12"/>
    <mergeCell ref="B13:C13"/>
    <mergeCell ref="B14:C14"/>
    <mergeCell ref="B15:C15"/>
    <mergeCell ref="B16:C16"/>
    <mergeCell ref="B17:C17"/>
    <mergeCell ref="B18:C18"/>
    <mergeCell ref="B19:C19"/>
    <mergeCell ref="B20:C20"/>
    <mergeCell ref="B27:C27"/>
    <mergeCell ref="B28:C28"/>
    <mergeCell ref="A29:C29"/>
    <mergeCell ref="A30:C30"/>
    <mergeCell ref="B22:C22"/>
    <mergeCell ref="B23:C23"/>
    <mergeCell ref="B24:C24"/>
    <mergeCell ref="B25:C25"/>
    <mergeCell ref="B26:C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9"/>
  <sheetViews>
    <sheetView topLeftCell="A317" workbookViewId="0">
      <selection activeCell="C339" sqref="C339"/>
    </sheetView>
  </sheetViews>
  <sheetFormatPr defaultRowHeight="15" x14ac:dyDescent="0.25"/>
  <cols>
    <col min="1" max="1" width="33.7109375" customWidth="1"/>
    <col min="2" max="2" width="7.7109375" customWidth="1"/>
    <col min="3" max="3" width="80.7109375" customWidth="1"/>
    <col min="4" max="5" width="13.140625" customWidth="1"/>
  </cols>
  <sheetData>
    <row r="1" spans="1:5" ht="18.75" x14ac:dyDescent="0.3">
      <c r="A1" s="139" t="s">
        <v>0</v>
      </c>
      <c r="B1" s="140"/>
      <c r="C1" s="140"/>
      <c r="D1" s="140"/>
      <c r="E1" s="141"/>
    </row>
    <row r="2" spans="1:5" ht="18.75" x14ac:dyDescent="0.3">
      <c r="A2" s="142" t="s">
        <v>305</v>
      </c>
      <c r="B2" s="143"/>
      <c r="C2" s="143"/>
      <c r="D2" s="143"/>
      <c r="E2" s="144"/>
    </row>
    <row r="3" spans="1:5" ht="18.75" x14ac:dyDescent="0.3">
      <c r="A3" s="142" t="s">
        <v>1</v>
      </c>
      <c r="B3" s="143"/>
      <c r="C3" s="143"/>
      <c r="D3" s="143"/>
      <c r="E3" s="144"/>
    </row>
    <row r="4" spans="1:5" ht="18.75" x14ac:dyDescent="0.3">
      <c r="A4" s="142"/>
      <c r="B4" s="143"/>
      <c r="C4" s="143"/>
      <c r="D4" s="143"/>
      <c r="E4" s="144"/>
    </row>
    <row r="5" spans="1:5" x14ac:dyDescent="0.25">
      <c r="A5" s="145" t="s">
        <v>37</v>
      </c>
      <c r="B5" s="148" t="s">
        <v>38</v>
      </c>
      <c r="C5" s="149"/>
      <c r="D5" s="154" t="s">
        <v>39</v>
      </c>
      <c r="E5" s="155"/>
    </row>
    <row r="6" spans="1:5" x14ac:dyDescent="0.25">
      <c r="A6" s="146"/>
      <c r="B6" s="150"/>
      <c r="C6" s="151"/>
      <c r="D6" s="156"/>
      <c r="E6" s="157"/>
    </row>
    <row r="7" spans="1:5" ht="15.75" x14ac:dyDescent="0.25">
      <c r="A7" s="147"/>
      <c r="B7" s="152"/>
      <c r="C7" s="153"/>
      <c r="D7" s="26" t="s">
        <v>40</v>
      </c>
      <c r="E7" s="27" t="s">
        <v>41</v>
      </c>
    </row>
    <row r="8" spans="1:5" ht="47.25" x14ac:dyDescent="0.25">
      <c r="A8" s="28" t="s">
        <v>42</v>
      </c>
      <c r="B8" s="158"/>
      <c r="C8" s="159"/>
      <c r="D8" s="29"/>
      <c r="E8" s="30"/>
    </row>
    <row r="9" spans="1:5" ht="26.25" x14ac:dyDescent="0.25">
      <c r="A9" s="31" t="s">
        <v>43</v>
      </c>
      <c r="B9" s="112"/>
      <c r="C9" s="113"/>
      <c r="D9" s="32"/>
      <c r="E9" s="33"/>
    </row>
    <row r="10" spans="1:5" ht="39" x14ac:dyDescent="0.25">
      <c r="A10" s="34" t="s">
        <v>44</v>
      </c>
      <c r="B10" s="112"/>
      <c r="C10" s="113"/>
      <c r="D10" s="35"/>
      <c r="E10" s="36"/>
    </row>
    <row r="11" spans="1:5" x14ac:dyDescent="0.25">
      <c r="A11" s="138"/>
      <c r="B11" s="112" t="s">
        <v>306</v>
      </c>
      <c r="C11" s="113"/>
      <c r="D11" s="35">
        <v>0</v>
      </c>
      <c r="E11" s="36">
        <v>0</v>
      </c>
    </row>
    <row r="12" spans="1:5" x14ac:dyDescent="0.25">
      <c r="A12" s="138"/>
      <c r="B12" s="112" t="s">
        <v>307</v>
      </c>
      <c r="C12" s="113"/>
      <c r="D12" s="35">
        <v>4.5028800000000002</v>
      </c>
      <c r="E12" s="36">
        <v>4.7820585600000003</v>
      </c>
    </row>
    <row r="13" spans="1:5" x14ac:dyDescent="0.25">
      <c r="A13" s="138"/>
      <c r="B13" s="112" t="s">
        <v>311</v>
      </c>
      <c r="C13" s="113"/>
      <c r="D13" s="35">
        <v>5.0657399999999999</v>
      </c>
      <c r="E13" s="36">
        <v>5.3798158799999998</v>
      </c>
    </row>
    <row r="14" spans="1:5" x14ac:dyDescent="0.25">
      <c r="A14" s="138"/>
      <c r="B14" s="112" t="s">
        <v>312</v>
      </c>
      <c r="C14" s="113"/>
      <c r="D14" s="35">
        <v>5.6286000000000005</v>
      </c>
      <c r="E14" s="36">
        <v>5.977573200000001</v>
      </c>
    </row>
    <row r="15" spans="1:5" x14ac:dyDescent="0.25">
      <c r="A15" s="138"/>
      <c r="B15" s="112" t="s">
        <v>313</v>
      </c>
      <c r="C15" s="113"/>
      <c r="D15" s="35">
        <v>6.2126999999999999</v>
      </c>
      <c r="E15" s="36">
        <v>6.5978874000000003</v>
      </c>
    </row>
    <row r="16" spans="1:5" x14ac:dyDescent="0.25">
      <c r="A16" s="138"/>
      <c r="B16" s="112" t="s">
        <v>45</v>
      </c>
      <c r="C16" s="113"/>
      <c r="D16" s="35">
        <v>6.7543200000000008</v>
      </c>
      <c r="E16" s="36">
        <v>7.1730878400000009</v>
      </c>
    </row>
    <row r="17" spans="1:5" ht="39" x14ac:dyDescent="0.25">
      <c r="A17" s="34" t="s">
        <v>46</v>
      </c>
      <c r="B17" s="37"/>
      <c r="C17" s="38"/>
      <c r="D17" s="35"/>
      <c r="E17" s="36"/>
    </row>
    <row r="18" spans="1:5" x14ac:dyDescent="0.25">
      <c r="A18" s="138"/>
      <c r="B18" s="112" t="s">
        <v>47</v>
      </c>
      <c r="C18" s="113"/>
      <c r="D18" s="35">
        <v>7.6676400000000005</v>
      </c>
      <c r="E18" s="36">
        <v>8.1430336800000003</v>
      </c>
    </row>
    <row r="19" spans="1:5" x14ac:dyDescent="0.25">
      <c r="A19" s="138"/>
      <c r="B19" s="112" t="s">
        <v>314</v>
      </c>
      <c r="C19" s="113"/>
      <c r="D19" s="35">
        <v>9.0057600000000004</v>
      </c>
      <c r="E19" s="36">
        <v>9.5641171200000006</v>
      </c>
    </row>
    <row r="20" spans="1:5" x14ac:dyDescent="0.25">
      <c r="A20" s="138"/>
      <c r="B20" s="112" t="s">
        <v>48</v>
      </c>
      <c r="C20" s="113"/>
      <c r="D20" s="35">
        <v>10.3545</v>
      </c>
      <c r="E20" s="36">
        <v>10.996479000000001</v>
      </c>
    </row>
    <row r="21" spans="1:5" ht="51.75" x14ac:dyDescent="0.25">
      <c r="A21" s="34" t="s">
        <v>49</v>
      </c>
      <c r="B21" s="37"/>
      <c r="C21" s="38"/>
      <c r="D21" s="35"/>
      <c r="E21" s="36"/>
    </row>
    <row r="22" spans="1:5" x14ac:dyDescent="0.25">
      <c r="A22" s="138"/>
      <c r="B22" s="112" t="s">
        <v>47</v>
      </c>
      <c r="C22" s="113"/>
      <c r="D22" s="35">
        <v>7.6676400000000005</v>
      </c>
      <c r="E22" s="36">
        <v>8.1430336800000003</v>
      </c>
    </row>
    <row r="23" spans="1:5" x14ac:dyDescent="0.25">
      <c r="A23" s="138"/>
      <c r="B23" s="112" t="s">
        <v>310</v>
      </c>
      <c r="C23" s="113"/>
      <c r="D23" s="35">
        <v>9.2393999999999998</v>
      </c>
      <c r="E23" s="36">
        <v>9.8122427999999999</v>
      </c>
    </row>
    <row r="24" spans="1:5" x14ac:dyDescent="0.25">
      <c r="A24" s="138"/>
      <c r="B24" s="112" t="s">
        <v>48</v>
      </c>
      <c r="C24" s="113"/>
      <c r="D24" s="35">
        <v>10.70496</v>
      </c>
      <c r="E24" s="36">
        <v>11.368667520000001</v>
      </c>
    </row>
    <row r="25" spans="1:5" x14ac:dyDescent="0.25">
      <c r="A25" s="34" t="s">
        <v>50</v>
      </c>
      <c r="B25" s="112"/>
      <c r="C25" s="113"/>
      <c r="D25" s="35"/>
      <c r="E25" s="36"/>
    </row>
    <row r="26" spans="1:5" x14ac:dyDescent="0.25">
      <c r="A26" s="138"/>
      <c r="B26" s="112" t="s">
        <v>47</v>
      </c>
      <c r="C26" s="113"/>
      <c r="D26" s="35">
        <v>4.7259000000000002</v>
      </c>
      <c r="E26" s="36">
        <v>5.0189058000000006</v>
      </c>
    </row>
    <row r="27" spans="1:5" x14ac:dyDescent="0.25">
      <c r="A27" s="138"/>
      <c r="B27" s="112" t="s">
        <v>310</v>
      </c>
      <c r="C27" s="113"/>
      <c r="D27" s="35">
        <v>5.7772800000000011</v>
      </c>
      <c r="E27" s="36">
        <v>6.1354713600000013</v>
      </c>
    </row>
    <row r="28" spans="1:5" x14ac:dyDescent="0.25">
      <c r="A28" s="138"/>
      <c r="B28" s="112" t="s">
        <v>48</v>
      </c>
      <c r="C28" s="113"/>
      <c r="D28" s="35">
        <v>6.5631599999999999</v>
      </c>
      <c r="E28" s="36">
        <v>6.9700759200000002</v>
      </c>
    </row>
    <row r="29" spans="1:5" x14ac:dyDescent="0.25">
      <c r="A29" s="34" t="s">
        <v>51</v>
      </c>
      <c r="B29" s="112" t="s">
        <v>52</v>
      </c>
      <c r="C29" s="113"/>
      <c r="D29" s="35"/>
      <c r="E29" s="36"/>
    </row>
    <row r="30" spans="1:5" x14ac:dyDescent="0.25">
      <c r="A30" s="31" t="s">
        <v>53</v>
      </c>
      <c r="B30" s="37"/>
      <c r="C30" s="38"/>
      <c r="D30" s="35"/>
      <c r="E30" s="36"/>
    </row>
    <row r="31" spans="1:5" x14ac:dyDescent="0.25">
      <c r="A31" s="34" t="s">
        <v>54</v>
      </c>
      <c r="B31" s="37"/>
      <c r="C31" s="38"/>
      <c r="D31" s="35"/>
      <c r="E31" s="36"/>
    </row>
    <row r="32" spans="1:5" x14ac:dyDescent="0.25">
      <c r="A32" s="34"/>
      <c r="B32" s="112" t="s">
        <v>55</v>
      </c>
      <c r="C32" s="113"/>
      <c r="D32" s="35"/>
      <c r="E32" s="36"/>
    </row>
    <row r="33" spans="1:5" x14ac:dyDescent="0.25">
      <c r="A33" s="34"/>
      <c r="B33" s="37"/>
      <c r="C33" s="38" t="s">
        <v>56</v>
      </c>
      <c r="D33" s="35">
        <v>1442.1960000000001</v>
      </c>
      <c r="E33" s="36">
        <v>1531.6121520000002</v>
      </c>
    </row>
    <row r="34" spans="1:5" x14ac:dyDescent="0.25">
      <c r="A34" s="34"/>
      <c r="B34" s="37"/>
      <c r="C34" s="38" t="s">
        <v>57</v>
      </c>
      <c r="D34" s="35">
        <v>2026.296</v>
      </c>
      <c r="E34" s="36">
        <v>2151.926352</v>
      </c>
    </row>
    <row r="35" spans="1:5" x14ac:dyDescent="0.25">
      <c r="A35" s="34"/>
      <c r="B35" s="37"/>
      <c r="C35" s="38" t="s">
        <v>58</v>
      </c>
      <c r="D35" s="35">
        <v>2983.1580000000004</v>
      </c>
      <c r="E35" s="36">
        <v>3168.1137960000005</v>
      </c>
    </row>
    <row r="36" spans="1:5" x14ac:dyDescent="0.25">
      <c r="A36" s="34"/>
      <c r="B36" s="37"/>
      <c r="C36" s="38" t="s">
        <v>59</v>
      </c>
      <c r="D36" s="32" t="s">
        <v>60</v>
      </c>
      <c r="E36" s="33" t="s">
        <v>60</v>
      </c>
    </row>
    <row r="37" spans="1:5" x14ac:dyDescent="0.25">
      <c r="A37" s="34"/>
      <c r="B37" s="37"/>
      <c r="C37" s="38" t="s">
        <v>61</v>
      </c>
      <c r="D37" s="32" t="s">
        <v>60</v>
      </c>
      <c r="E37" s="33" t="s">
        <v>60</v>
      </c>
    </row>
    <row r="38" spans="1:5" x14ac:dyDescent="0.25">
      <c r="A38" s="34"/>
      <c r="B38" s="112" t="s">
        <v>62</v>
      </c>
      <c r="C38" s="113"/>
      <c r="D38" s="35"/>
      <c r="E38" s="36"/>
    </row>
    <row r="39" spans="1:5" x14ac:dyDescent="0.25">
      <c r="A39" s="34"/>
      <c r="B39" s="37"/>
      <c r="C39" s="38" t="s">
        <v>63</v>
      </c>
      <c r="D39" s="32" t="s">
        <v>60</v>
      </c>
      <c r="E39" s="33" t="s">
        <v>60</v>
      </c>
    </row>
    <row r="40" spans="1:5" x14ac:dyDescent="0.25">
      <c r="A40" s="135" t="s">
        <v>64</v>
      </c>
      <c r="B40" s="136"/>
      <c r="C40" s="137"/>
      <c r="D40" s="39"/>
      <c r="E40" s="40"/>
    </row>
    <row r="41" spans="1:5" x14ac:dyDescent="0.25">
      <c r="A41" s="135" t="s">
        <v>65</v>
      </c>
      <c r="B41" s="136"/>
      <c r="C41" s="137"/>
      <c r="D41" s="39"/>
      <c r="E41" s="40"/>
    </row>
    <row r="42" spans="1:5" x14ac:dyDescent="0.25">
      <c r="A42" s="34" t="s">
        <v>66</v>
      </c>
      <c r="B42" s="37"/>
      <c r="C42" s="38"/>
      <c r="D42" s="41">
        <v>3000</v>
      </c>
      <c r="E42" s="36">
        <v>3186</v>
      </c>
    </row>
    <row r="43" spans="1:5" x14ac:dyDescent="0.25">
      <c r="A43" s="34" t="s">
        <v>67</v>
      </c>
      <c r="B43" s="112" t="s">
        <v>68</v>
      </c>
      <c r="C43" s="113"/>
      <c r="D43" s="41">
        <v>562.86</v>
      </c>
      <c r="E43" s="36">
        <v>597.75732000000005</v>
      </c>
    </row>
    <row r="44" spans="1:5" x14ac:dyDescent="0.25">
      <c r="A44" s="34"/>
      <c r="B44" s="112" t="s">
        <v>69</v>
      </c>
      <c r="C44" s="113"/>
      <c r="D44" s="41">
        <v>1125.72</v>
      </c>
      <c r="E44" s="36">
        <v>1195.5146400000001</v>
      </c>
    </row>
    <row r="45" spans="1:5" ht="15.75" x14ac:dyDescent="0.25">
      <c r="A45" s="42" t="s">
        <v>70</v>
      </c>
      <c r="B45" s="37"/>
      <c r="C45" s="38"/>
      <c r="D45" s="32"/>
      <c r="E45" s="36"/>
    </row>
    <row r="46" spans="1:5" x14ac:dyDescent="0.25">
      <c r="A46" s="43" t="s">
        <v>71</v>
      </c>
      <c r="B46" s="130"/>
      <c r="C46" s="131"/>
      <c r="D46" s="44">
        <v>101.952</v>
      </c>
      <c r="E46" s="36">
        <v>108.27302400000001</v>
      </c>
    </row>
    <row r="47" spans="1:5" x14ac:dyDescent="0.25">
      <c r="A47" s="43" t="s">
        <v>72</v>
      </c>
      <c r="B47" s="130"/>
      <c r="C47" s="131"/>
      <c r="D47" s="44"/>
      <c r="E47" s="36"/>
    </row>
    <row r="48" spans="1:5" x14ac:dyDescent="0.25">
      <c r="A48" s="43"/>
      <c r="B48" s="130" t="s">
        <v>73</v>
      </c>
      <c r="C48" s="131"/>
      <c r="D48" s="44">
        <v>11.85</v>
      </c>
      <c r="E48" s="36">
        <v>12.5847</v>
      </c>
    </row>
    <row r="49" spans="1:5" x14ac:dyDescent="0.25">
      <c r="A49" s="45"/>
      <c r="B49" s="130" t="s">
        <v>74</v>
      </c>
      <c r="C49" s="131"/>
      <c r="D49" s="46">
        <v>5.7</v>
      </c>
      <c r="E49" s="36">
        <v>6.0534000000000008</v>
      </c>
    </row>
    <row r="50" spans="1:5" x14ac:dyDescent="0.25">
      <c r="A50" s="45"/>
      <c r="B50" s="130" t="s">
        <v>75</v>
      </c>
      <c r="C50" s="131"/>
      <c r="D50" s="46">
        <v>11.8</v>
      </c>
      <c r="E50" s="36">
        <v>12.531600000000001</v>
      </c>
    </row>
    <row r="51" spans="1:5" x14ac:dyDescent="0.25">
      <c r="A51" s="45"/>
      <c r="B51" s="130" t="s">
        <v>76</v>
      </c>
      <c r="C51" s="131"/>
      <c r="D51" s="46">
        <v>15</v>
      </c>
      <c r="E51" s="36">
        <v>15.930000000000001</v>
      </c>
    </row>
    <row r="52" spans="1:5" x14ac:dyDescent="0.25">
      <c r="A52" s="45"/>
      <c r="B52" s="130" t="s">
        <v>77</v>
      </c>
      <c r="C52" s="131"/>
      <c r="D52" s="46">
        <v>11.8</v>
      </c>
      <c r="E52" s="36">
        <v>12.531600000000001</v>
      </c>
    </row>
    <row r="53" spans="1:5" x14ac:dyDescent="0.25">
      <c r="A53" s="45"/>
      <c r="B53" s="130" t="s">
        <v>78</v>
      </c>
      <c r="C53" s="131"/>
      <c r="D53" s="46">
        <v>15</v>
      </c>
      <c r="E53" s="36">
        <v>15.930000000000001</v>
      </c>
    </row>
    <row r="54" spans="1:5" x14ac:dyDescent="0.25">
      <c r="A54" s="45" t="s">
        <v>79</v>
      </c>
      <c r="B54" s="47"/>
      <c r="C54" s="48"/>
      <c r="D54" s="46"/>
      <c r="E54" s="36"/>
    </row>
    <row r="55" spans="1:5" x14ac:dyDescent="0.25">
      <c r="A55" s="49" t="s">
        <v>80</v>
      </c>
      <c r="B55" s="50"/>
      <c r="C55" s="51"/>
      <c r="D55" s="46">
        <v>69.5</v>
      </c>
      <c r="E55" s="36">
        <v>73.808999999999997</v>
      </c>
    </row>
    <row r="56" spans="1:5" x14ac:dyDescent="0.25">
      <c r="A56" s="49" t="s">
        <v>81</v>
      </c>
      <c r="B56" s="50"/>
      <c r="C56" s="51"/>
      <c r="D56" s="44">
        <v>34.75</v>
      </c>
      <c r="E56" s="36">
        <v>36.904499999999999</v>
      </c>
    </row>
    <row r="57" spans="1:5" x14ac:dyDescent="0.25">
      <c r="A57" s="49" t="s">
        <v>82</v>
      </c>
      <c r="B57" s="50"/>
      <c r="C57" s="51"/>
      <c r="D57" s="44">
        <v>23.166</v>
      </c>
      <c r="E57" s="36">
        <v>24.602292000000002</v>
      </c>
    </row>
    <row r="58" spans="1:5" x14ac:dyDescent="0.25">
      <c r="A58" s="49" t="s">
        <v>83</v>
      </c>
      <c r="B58" s="50"/>
      <c r="C58" s="51"/>
      <c r="D58" s="44">
        <v>17.37</v>
      </c>
      <c r="E58" s="36">
        <v>18.446940000000001</v>
      </c>
    </row>
    <row r="59" spans="1:5" x14ac:dyDescent="0.25">
      <c r="A59" s="49" t="s">
        <v>84</v>
      </c>
      <c r="B59" s="50"/>
      <c r="C59" s="51"/>
      <c r="D59" s="44">
        <v>13.9</v>
      </c>
      <c r="E59" s="36">
        <v>14.761800000000001</v>
      </c>
    </row>
    <row r="60" spans="1:5" x14ac:dyDescent="0.25">
      <c r="A60" s="49" t="s">
        <v>85</v>
      </c>
      <c r="B60" s="50"/>
      <c r="C60" s="51"/>
      <c r="D60" s="44">
        <v>11.58</v>
      </c>
      <c r="E60" s="36">
        <v>12.297960000000002</v>
      </c>
    </row>
    <row r="61" spans="1:5" x14ac:dyDescent="0.25">
      <c r="A61" s="49" t="s">
        <v>86</v>
      </c>
      <c r="B61" s="50"/>
      <c r="C61" s="51"/>
      <c r="D61" s="44">
        <v>9.93</v>
      </c>
      <c r="E61" s="36">
        <v>10.54566</v>
      </c>
    </row>
    <row r="62" spans="1:5" x14ac:dyDescent="0.25">
      <c r="A62" s="49" t="s">
        <v>87</v>
      </c>
      <c r="B62" s="50"/>
      <c r="C62" s="51"/>
      <c r="D62" s="44">
        <v>8.67</v>
      </c>
      <c r="E62" s="36">
        <v>9.2075399999999998</v>
      </c>
    </row>
    <row r="63" spans="1:5" x14ac:dyDescent="0.25">
      <c r="A63" s="49" t="s">
        <v>88</v>
      </c>
      <c r="B63" s="50"/>
      <c r="C63" s="51"/>
      <c r="D63" s="44">
        <v>7.72</v>
      </c>
      <c r="E63" s="36">
        <v>8.198640000000001</v>
      </c>
    </row>
    <row r="64" spans="1:5" x14ac:dyDescent="0.25">
      <c r="A64" s="49" t="s">
        <v>89</v>
      </c>
      <c r="B64" s="50"/>
      <c r="C64" s="51"/>
      <c r="D64" s="44">
        <v>7.8</v>
      </c>
      <c r="E64" s="36">
        <v>8.2835999999999999</v>
      </c>
    </row>
    <row r="65" spans="1:5" x14ac:dyDescent="0.25">
      <c r="A65" s="132" t="s">
        <v>90</v>
      </c>
      <c r="B65" s="133"/>
      <c r="C65" s="134"/>
      <c r="D65" s="44"/>
      <c r="E65" s="36"/>
    </row>
    <row r="66" spans="1:5" ht="26.25" x14ac:dyDescent="0.25">
      <c r="A66" s="43" t="s">
        <v>91</v>
      </c>
      <c r="B66" s="47"/>
      <c r="C66" s="48"/>
      <c r="D66" s="44"/>
      <c r="E66" s="36"/>
    </row>
    <row r="67" spans="1:5" x14ac:dyDescent="0.25">
      <c r="A67" s="43"/>
      <c r="B67" s="130" t="s">
        <v>92</v>
      </c>
      <c r="C67" s="131"/>
      <c r="D67" s="44">
        <v>5741.1720000000005</v>
      </c>
      <c r="E67" s="36">
        <v>6097.1246640000008</v>
      </c>
    </row>
    <row r="68" spans="1:5" x14ac:dyDescent="0.25">
      <c r="A68" s="34"/>
      <c r="B68" s="112" t="s">
        <v>93</v>
      </c>
      <c r="C68" s="113"/>
      <c r="D68" s="44">
        <v>506.57400000000001</v>
      </c>
      <c r="E68" s="36">
        <v>537.98158799999999</v>
      </c>
    </row>
    <row r="69" spans="1:5" x14ac:dyDescent="0.25">
      <c r="A69" s="34"/>
      <c r="B69" s="112" t="s">
        <v>94</v>
      </c>
      <c r="C69" s="113"/>
      <c r="D69" s="44">
        <v>675.43200000000002</v>
      </c>
      <c r="E69" s="36">
        <v>717.30878400000006</v>
      </c>
    </row>
    <row r="70" spans="1:5" x14ac:dyDescent="0.25">
      <c r="A70" s="34"/>
      <c r="B70" s="37"/>
      <c r="C70" s="38"/>
      <c r="D70" s="44"/>
      <c r="E70" s="36"/>
    </row>
    <row r="71" spans="1:5" ht="15.75" x14ac:dyDescent="0.25">
      <c r="A71" s="42" t="s">
        <v>95</v>
      </c>
      <c r="B71" s="37"/>
      <c r="C71" s="38"/>
      <c r="D71" s="32"/>
      <c r="E71" s="36"/>
    </row>
    <row r="72" spans="1:5" x14ac:dyDescent="0.25">
      <c r="A72" s="34" t="s">
        <v>96</v>
      </c>
      <c r="B72" s="37"/>
      <c r="C72" s="38"/>
      <c r="D72" s="32"/>
      <c r="E72" s="36"/>
    </row>
    <row r="73" spans="1:5" x14ac:dyDescent="0.25">
      <c r="A73" s="52"/>
      <c r="B73" s="112" t="s">
        <v>97</v>
      </c>
      <c r="C73" s="113"/>
      <c r="D73" s="32">
        <v>84.960000000000008</v>
      </c>
      <c r="E73" s="36">
        <v>90.227520000000013</v>
      </c>
    </row>
    <row r="74" spans="1:5" x14ac:dyDescent="0.25">
      <c r="A74" s="52"/>
      <c r="B74" s="112" t="s">
        <v>98</v>
      </c>
      <c r="C74" s="113"/>
      <c r="D74" s="32">
        <v>100.89</v>
      </c>
      <c r="E74" s="36">
        <v>107.14518000000001</v>
      </c>
    </row>
    <row r="75" spans="1:5" x14ac:dyDescent="0.25">
      <c r="A75" s="52"/>
      <c r="B75" s="112" t="s">
        <v>99</v>
      </c>
      <c r="C75" s="113"/>
      <c r="D75" s="32"/>
      <c r="E75" s="36"/>
    </row>
    <row r="76" spans="1:5" x14ac:dyDescent="0.25">
      <c r="A76" s="52"/>
      <c r="B76" s="112" t="s">
        <v>100</v>
      </c>
      <c r="C76" s="113"/>
      <c r="D76" s="32"/>
      <c r="E76" s="36"/>
    </row>
    <row r="77" spans="1:5" x14ac:dyDescent="0.25">
      <c r="A77" s="34"/>
      <c r="B77" s="112" t="s">
        <v>101</v>
      </c>
      <c r="C77" s="113"/>
      <c r="D77" s="44">
        <v>225.14400000000001</v>
      </c>
      <c r="E77" s="36">
        <v>239.10292800000002</v>
      </c>
    </row>
    <row r="78" spans="1:5" x14ac:dyDescent="0.25">
      <c r="A78" s="34"/>
      <c r="B78" s="112" t="s">
        <v>102</v>
      </c>
      <c r="C78" s="113"/>
      <c r="D78" s="44">
        <v>337.71600000000001</v>
      </c>
      <c r="E78" s="36">
        <v>358.65439200000003</v>
      </c>
    </row>
    <row r="79" spans="1:5" x14ac:dyDescent="0.25">
      <c r="A79" s="34"/>
      <c r="B79" s="112" t="s">
        <v>103</v>
      </c>
      <c r="C79" s="113"/>
      <c r="D79" s="44">
        <v>337.71600000000001</v>
      </c>
      <c r="E79" s="36">
        <v>358.65439200000003</v>
      </c>
    </row>
    <row r="80" spans="1:5" x14ac:dyDescent="0.25">
      <c r="A80" s="34"/>
      <c r="B80" s="112" t="s">
        <v>104</v>
      </c>
      <c r="C80" s="113"/>
      <c r="D80" s="44">
        <v>506.57400000000001</v>
      </c>
      <c r="E80" s="36">
        <v>537.98158799999999</v>
      </c>
    </row>
    <row r="81" spans="1:5" x14ac:dyDescent="0.25">
      <c r="A81" s="34"/>
      <c r="B81" s="112" t="s">
        <v>105</v>
      </c>
      <c r="C81" s="113"/>
      <c r="D81" s="44">
        <v>764.64</v>
      </c>
      <c r="E81" s="36">
        <v>812.04768000000001</v>
      </c>
    </row>
    <row r="82" spans="1:5" x14ac:dyDescent="0.25">
      <c r="A82" s="34"/>
      <c r="B82" s="112" t="s">
        <v>106</v>
      </c>
      <c r="C82" s="113"/>
      <c r="D82" s="44">
        <v>1013.148</v>
      </c>
      <c r="E82" s="36">
        <v>1075.963176</v>
      </c>
    </row>
    <row r="83" spans="1:5" x14ac:dyDescent="0.25">
      <c r="A83" s="34"/>
      <c r="B83" s="112" t="s">
        <v>107</v>
      </c>
      <c r="C83" s="113"/>
      <c r="D83" s="44">
        <v>1125.72</v>
      </c>
      <c r="E83" s="36">
        <v>1195.5146400000001</v>
      </c>
    </row>
    <row r="84" spans="1:5" x14ac:dyDescent="0.25">
      <c r="A84" s="34"/>
      <c r="B84" s="112" t="s">
        <v>108</v>
      </c>
      <c r="C84" s="113"/>
      <c r="D84" s="44">
        <v>281.43</v>
      </c>
      <c r="E84" s="36">
        <v>298.87866000000002</v>
      </c>
    </row>
    <row r="85" spans="1:5" x14ac:dyDescent="0.25">
      <c r="A85" s="34"/>
      <c r="B85" s="112" t="s">
        <v>109</v>
      </c>
      <c r="C85" s="113"/>
      <c r="D85" s="44">
        <v>562.86</v>
      </c>
      <c r="E85" s="36">
        <v>597.75732000000005</v>
      </c>
    </row>
    <row r="86" spans="1:5" x14ac:dyDescent="0.25">
      <c r="A86" s="114" t="s">
        <v>110</v>
      </c>
      <c r="B86" s="97"/>
      <c r="C86" s="115"/>
      <c r="D86" s="44">
        <v>2814.3</v>
      </c>
      <c r="E86" s="36">
        <v>2988.7866000000004</v>
      </c>
    </row>
    <row r="87" spans="1:5" x14ac:dyDescent="0.25">
      <c r="A87" s="34"/>
      <c r="B87" s="125" t="s">
        <v>111</v>
      </c>
      <c r="C87" s="115"/>
      <c r="D87" s="44"/>
      <c r="E87" s="36"/>
    </row>
    <row r="88" spans="1:5" x14ac:dyDescent="0.25">
      <c r="A88" s="34"/>
      <c r="B88" s="37"/>
      <c r="C88" s="38" t="s">
        <v>112</v>
      </c>
      <c r="D88" s="44">
        <v>4052.5920000000001</v>
      </c>
      <c r="E88" s="36">
        <v>4303.8527039999999</v>
      </c>
    </row>
    <row r="89" spans="1:5" x14ac:dyDescent="0.25">
      <c r="A89" s="34"/>
      <c r="B89" s="125" t="s">
        <v>113</v>
      </c>
      <c r="C89" s="115"/>
      <c r="D89" s="32"/>
      <c r="E89" s="36"/>
    </row>
    <row r="90" spans="1:5" x14ac:dyDescent="0.25">
      <c r="A90" s="34"/>
      <c r="B90" s="37"/>
      <c r="C90" s="38" t="s">
        <v>114</v>
      </c>
      <c r="D90" s="44">
        <v>225.14400000000001</v>
      </c>
      <c r="E90" s="36">
        <v>239.10292800000002</v>
      </c>
    </row>
    <row r="91" spans="1:5" x14ac:dyDescent="0.25">
      <c r="A91" s="34"/>
      <c r="B91" s="37"/>
      <c r="C91" s="38" t="s">
        <v>115</v>
      </c>
      <c r="D91" s="44">
        <v>405.68400000000003</v>
      </c>
      <c r="E91" s="36">
        <v>430.83640800000006</v>
      </c>
    </row>
    <row r="92" spans="1:5" x14ac:dyDescent="0.25">
      <c r="A92" s="34"/>
      <c r="B92" s="37"/>
      <c r="C92" s="38" t="s">
        <v>116</v>
      </c>
      <c r="D92" s="44">
        <v>675.43200000000002</v>
      </c>
      <c r="E92" s="36">
        <v>717.30878400000006</v>
      </c>
    </row>
    <row r="93" spans="1:5" x14ac:dyDescent="0.25">
      <c r="A93" s="34"/>
      <c r="B93" s="125" t="s">
        <v>117</v>
      </c>
      <c r="C93" s="115"/>
      <c r="D93" s="32"/>
      <c r="E93" s="36"/>
    </row>
    <row r="94" spans="1:5" x14ac:dyDescent="0.25">
      <c r="A94" s="34"/>
      <c r="B94" s="37"/>
      <c r="C94" s="38" t="s">
        <v>118</v>
      </c>
      <c r="D94" s="44">
        <v>395.06400000000002</v>
      </c>
      <c r="E94" s="36">
        <v>419.55796800000002</v>
      </c>
    </row>
    <row r="95" spans="1:5" x14ac:dyDescent="0.25">
      <c r="A95" s="34"/>
      <c r="B95" s="37"/>
      <c r="C95" s="38" t="s">
        <v>119</v>
      </c>
      <c r="D95" s="44">
        <v>844.29000000000008</v>
      </c>
      <c r="E95" s="36">
        <v>896.63598000000013</v>
      </c>
    </row>
    <row r="96" spans="1:5" x14ac:dyDescent="0.25">
      <c r="A96" s="34"/>
      <c r="B96" s="37"/>
      <c r="C96" s="38" t="s">
        <v>120</v>
      </c>
      <c r="D96" s="44">
        <v>1072.6200000000001</v>
      </c>
      <c r="E96" s="36">
        <v>1139.1224400000001</v>
      </c>
    </row>
    <row r="97" spans="1:5" x14ac:dyDescent="0.25">
      <c r="A97" s="34"/>
      <c r="B97" s="125" t="s">
        <v>121</v>
      </c>
      <c r="C97" s="115"/>
      <c r="D97" s="32"/>
      <c r="E97" s="36"/>
    </row>
    <row r="98" spans="1:5" x14ac:dyDescent="0.25">
      <c r="A98" s="34"/>
      <c r="B98" s="37"/>
      <c r="C98" s="38" t="s">
        <v>122</v>
      </c>
      <c r="D98" s="44">
        <v>95.58</v>
      </c>
      <c r="E98" s="36">
        <v>101.50596</v>
      </c>
    </row>
    <row r="99" spans="1:5" x14ac:dyDescent="0.25">
      <c r="A99" s="34"/>
      <c r="B99" s="37"/>
      <c r="C99" s="38" t="s">
        <v>123</v>
      </c>
      <c r="D99" s="44">
        <v>95.58</v>
      </c>
      <c r="E99" s="36">
        <v>101.50596</v>
      </c>
    </row>
    <row r="100" spans="1:5" x14ac:dyDescent="0.25">
      <c r="A100" s="34"/>
      <c r="B100" s="37"/>
      <c r="C100" s="38" t="s">
        <v>124</v>
      </c>
      <c r="D100" s="32"/>
      <c r="E100" s="36"/>
    </row>
    <row r="101" spans="1:5" x14ac:dyDescent="0.25">
      <c r="A101" s="34"/>
      <c r="B101" s="125" t="s">
        <v>125</v>
      </c>
      <c r="C101" s="115"/>
      <c r="D101" s="32"/>
      <c r="E101" s="36"/>
    </row>
    <row r="102" spans="1:5" x14ac:dyDescent="0.25">
      <c r="A102" s="34"/>
      <c r="B102" s="37"/>
      <c r="C102" s="38" t="s">
        <v>126</v>
      </c>
      <c r="D102" s="44">
        <v>395.06400000000002</v>
      </c>
      <c r="E102" s="36">
        <v>419.55796800000002</v>
      </c>
    </row>
    <row r="103" spans="1:5" x14ac:dyDescent="0.25">
      <c r="A103" s="34"/>
      <c r="B103" s="37"/>
      <c r="C103" s="38" t="s">
        <v>127</v>
      </c>
      <c r="D103" s="44">
        <v>2476.5840000000003</v>
      </c>
      <c r="E103" s="36">
        <v>2630.1322080000004</v>
      </c>
    </row>
    <row r="104" spans="1:5" x14ac:dyDescent="0.25">
      <c r="A104" s="34"/>
      <c r="B104" s="125" t="s">
        <v>128</v>
      </c>
      <c r="C104" s="115"/>
      <c r="D104" s="32"/>
      <c r="E104" s="36"/>
    </row>
    <row r="105" spans="1:5" x14ac:dyDescent="0.25">
      <c r="A105" s="34"/>
      <c r="B105" s="37"/>
      <c r="C105" s="38" t="s">
        <v>127</v>
      </c>
      <c r="D105" s="44">
        <v>3940.02</v>
      </c>
      <c r="E105" s="36">
        <v>4184.3012399999998</v>
      </c>
    </row>
    <row r="106" spans="1:5" x14ac:dyDescent="0.25">
      <c r="A106" s="34"/>
      <c r="B106" s="37"/>
      <c r="C106" s="38" t="s">
        <v>129</v>
      </c>
      <c r="D106" s="44">
        <v>5628.6</v>
      </c>
      <c r="E106" s="36">
        <v>5977.5732000000007</v>
      </c>
    </row>
    <row r="107" spans="1:5" x14ac:dyDescent="0.25">
      <c r="A107" s="34"/>
      <c r="B107" s="37"/>
      <c r="C107" s="38"/>
      <c r="D107" s="44"/>
      <c r="E107" s="36"/>
    </row>
    <row r="108" spans="1:5" ht="15.75" x14ac:dyDescent="0.25">
      <c r="A108" s="42" t="s">
        <v>130</v>
      </c>
      <c r="B108" s="37"/>
      <c r="C108" s="38"/>
      <c r="D108" s="32"/>
      <c r="E108" s="36"/>
    </row>
    <row r="109" spans="1:5" ht="15.75" x14ac:dyDescent="0.25">
      <c r="A109" s="42"/>
      <c r="B109" s="112" t="s">
        <v>131</v>
      </c>
      <c r="C109" s="113"/>
      <c r="D109" s="35">
        <v>4221.45</v>
      </c>
      <c r="E109" s="36">
        <v>4483.1799000000001</v>
      </c>
    </row>
    <row r="110" spans="1:5" x14ac:dyDescent="0.25">
      <c r="A110" s="34"/>
      <c r="B110" s="112" t="s">
        <v>132</v>
      </c>
      <c r="C110" s="113"/>
      <c r="D110" s="35">
        <v>2701.7280000000001</v>
      </c>
      <c r="E110" s="36">
        <v>2869.2351360000002</v>
      </c>
    </row>
    <row r="111" spans="1:5" x14ac:dyDescent="0.25">
      <c r="A111" s="34"/>
      <c r="B111" s="112" t="s">
        <v>133</v>
      </c>
      <c r="C111" s="113"/>
      <c r="D111" s="35">
        <v>1778.8500000000001</v>
      </c>
      <c r="E111" s="36">
        <v>1889.1387000000002</v>
      </c>
    </row>
    <row r="112" spans="1:5" x14ac:dyDescent="0.25">
      <c r="A112" s="34"/>
      <c r="B112" s="53"/>
      <c r="C112" s="54"/>
      <c r="D112" s="35"/>
      <c r="E112" s="36"/>
    </row>
    <row r="113" spans="1:5" x14ac:dyDescent="0.25">
      <c r="A113" s="34" t="s">
        <v>134</v>
      </c>
      <c r="B113" s="112" t="s">
        <v>135</v>
      </c>
      <c r="C113" s="113"/>
      <c r="D113" s="35">
        <v>0.7</v>
      </c>
      <c r="E113" s="36">
        <v>0.75</v>
      </c>
    </row>
    <row r="114" spans="1:5" x14ac:dyDescent="0.25">
      <c r="A114" s="34"/>
      <c r="B114" s="112" t="s">
        <v>136</v>
      </c>
      <c r="C114" s="113"/>
      <c r="D114" s="35">
        <v>0.87150000000000005</v>
      </c>
      <c r="E114" s="36">
        <v>0.93589999999999995</v>
      </c>
    </row>
    <row r="115" spans="1:5" x14ac:dyDescent="0.25">
      <c r="A115" s="34"/>
      <c r="B115" s="112" t="s">
        <v>137</v>
      </c>
      <c r="C115" s="113"/>
      <c r="D115" s="35">
        <v>1.1234999999999999</v>
      </c>
      <c r="E115" s="36">
        <v>1.2064999999999999</v>
      </c>
    </row>
    <row r="116" spans="1:5" x14ac:dyDescent="0.25">
      <c r="A116" s="34"/>
      <c r="B116" s="112" t="s">
        <v>138</v>
      </c>
      <c r="C116" s="113"/>
      <c r="D116" s="35">
        <v>1.2412000000000001</v>
      </c>
      <c r="E116" s="36">
        <v>1.3329</v>
      </c>
    </row>
    <row r="117" spans="1:5" x14ac:dyDescent="0.25">
      <c r="A117" s="34" t="s">
        <v>139</v>
      </c>
      <c r="B117" s="53"/>
      <c r="C117" s="54"/>
      <c r="D117" s="35">
        <v>107</v>
      </c>
      <c r="E117" s="36">
        <v>114.91</v>
      </c>
    </row>
    <row r="118" spans="1:5" x14ac:dyDescent="0.25">
      <c r="A118" s="34"/>
      <c r="B118" s="53"/>
      <c r="C118" s="54"/>
      <c r="D118" s="35"/>
      <c r="E118" s="36"/>
    </row>
    <row r="119" spans="1:5" x14ac:dyDescent="0.25">
      <c r="A119" s="34" t="s">
        <v>140</v>
      </c>
      <c r="B119" s="53"/>
      <c r="C119" s="54"/>
      <c r="D119" s="35"/>
      <c r="E119" s="36"/>
    </row>
    <row r="120" spans="1:5" x14ac:dyDescent="0.25">
      <c r="A120" s="34" t="s">
        <v>134</v>
      </c>
      <c r="B120" s="112" t="s">
        <v>135</v>
      </c>
      <c r="C120" s="113"/>
      <c r="D120" s="35">
        <v>0.7</v>
      </c>
      <c r="E120" s="36">
        <v>0.75</v>
      </c>
    </row>
    <row r="121" spans="1:5" x14ac:dyDescent="0.25">
      <c r="A121" s="34"/>
      <c r="B121" s="112" t="s">
        <v>136</v>
      </c>
      <c r="C121" s="113"/>
      <c r="D121" s="35">
        <v>0.87150000000000005</v>
      </c>
      <c r="E121" s="36">
        <v>0.93589999999999995</v>
      </c>
    </row>
    <row r="122" spans="1:5" x14ac:dyDescent="0.25">
      <c r="A122" s="34"/>
      <c r="B122" s="112" t="s">
        <v>137</v>
      </c>
      <c r="C122" s="113"/>
      <c r="D122" s="35">
        <v>1.1234999999999999</v>
      </c>
      <c r="E122" s="36">
        <v>1.2064999999999999</v>
      </c>
    </row>
    <row r="123" spans="1:5" x14ac:dyDescent="0.25">
      <c r="A123" s="34"/>
      <c r="B123" s="112" t="s">
        <v>138</v>
      </c>
      <c r="C123" s="113"/>
      <c r="D123" s="35">
        <v>1.2412000000000001</v>
      </c>
      <c r="E123" s="36">
        <v>1.3329</v>
      </c>
    </row>
    <row r="124" spans="1:5" x14ac:dyDescent="0.25">
      <c r="A124" s="34" t="s">
        <v>139</v>
      </c>
      <c r="B124" s="53"/>
      <c r="C124" s="54"/>
      <c r="D124" s="35">
        <v>107</v>
      </c>
      <c r="E124" s="36">
        <v>114.91</v>
      </c>
    </row>
    <row r="125" spans="1:5" x14ac:dyDescent="0.25">
      <c r="A125" s="34"/>
      <c r="B125" s="53"/>
      <c r="C125" s="54"/>
      <c r="D125" s="35"/>
      <c r="E125" s="36"/>
    </row>
    <row r="126" spans="1:5" x14ac:dyDescent="0.25">
      <c r="A126" s="34" t="s">
        <v>141</v>
      </c>
      <c r="B126" s="112" t="s">
        <v>142</v>
      </c>
      <c r="C126" s="113"/>
      <c r="D126" s="35">
        <v>1.36</v>
      </c>
      <c r="E126" s="36">
        <v>1.46</v>
      </c>
    </row>
    <row r="127" spans="1:5" x14ac:dyDescent="0.25">
      <c r="A127" s="34"/>
      <c r="B127" s="112" t="s">
        <v>143</v>
      </c>
      <c r="C127" s="113"/>
      <c r="D127" s="35">
        <v>1.36</v>
      </c>
      <c r="E127" s="36">
        <v>1.46</v>
      </c>
    </row>
    <row r="128" spans="1:5" x14ac:dyDescent="0.25">
      <c r="A128" s="34" t="s">
        <v>139</v>
      </c>
      <c r="B128" s="53"/>
      <c r="C128" s="54"/>
      <c r="D128" s="35">
        <v>107</v>
      </c>
      <c r="E128" s="36">
        <v>114.91</v>
      </c>
    </row>
    <row r="129" spans="1:5" x14ac:dyDescent="0.25">
      <c r="A129" s="34"/>
      <c r="B129" s="53"/>
      <c r="C129" s="54"/>
      <c r="D129" s="35"/>
      <c r="E129" s="36"/>
    </row>
    <row r="130" spans="1:5" ht="26.25" x14ac:dyDescent="0.25">
      <c r="A130" s="34" t="s">
        <v>144</v>
      </c>
      <c r="B130" s="112" t="s">
        <v>145</v>
      </c>
      <c r="C130" s="113"/>
      <c r="D130" s="35">
        <v>1.36</v>
      </c>
      <c r="E130" s="36">
        <v>1.46</v>
      </c>
    </row>
    <row r="131" spans="1:5" ht="26.25" x14ac:dyDescent="0.25">
      <c r="A131" s="34" t="s">
        <v>144</v>
      </c>
      <c r="B131" s="112" t="s">
        <v>143</v>
      </c>
      <c r="C131" s="113"/>
      <c r="D131" s="35">
        <v>1.36</v>
      </c>
      <c r="E131" s="36">
        <v>1.46</v>
      </c>
    </row>
    <row r="132" spans="1:5" x14ac:dyDescent="0.25">
      <c r="A132" s="34" t="s">
        <v>139</v>
      </c>
      <c r="B132" s="53"/>
      <c r="C132" s="54"/>
      <c r="D132" s="35">
        <v>241.31</v>
      </c>
      <c r="E132" s="36">
        <v>259.14</v>
      </c>
    </row>
    <row r="133" spans="1:5" x14ac:dyDescent="0.25">
      <c r="A133" s="34"/>
      <c r="B133" s="53"/>
      <c r="C133" s="54"/>
      <c r="D133" s="35"/>
      <c r="E133" s="36"/>
    </row>
    <row r="134" spans="1:5" ht="26.25" x14ac:dyDescent="0.25">
      <c r="A134" s="34" t="s">
        <v>146</v>
      </c>
      <c r="B134" s="112" t="s">
        <v>145</v>
      </c>
      <c r="C134" s="113"/>
      <c r="D134" s="35">
        <v>0.70220000000000005</v>
      </c>
      <c r="E134" s="36">
        <v>0.75409999999999999</v>
      </c>
    </row>
    <row r="135" spans="1:5" ht="26.25" x14ac:dyDescent="0.25">
      <c r="A135" s="34" t="s">
        <v>147</v>
      </c>
      <c r="B135" s="112" t="s">
        <v>143</v>
      </c>
      <c r="C135" s="113"/>
      <c r="D135" s="35">
        <v>0.70220000000000005</v>
      </c>
      <c r="E135" s="36">
        <v>0.75409999999999999</v>
      </c>
    </row>
    <row r="136" spans="1:5" x14ac:dyDescent="0.25">
      <c r="A136" s="34" t="s">
        <v>139</v>
      </c>
      <c r="B136" s="53"/>
      <c r="C136" s="54"/>
      <c r="D136" s="35">
        <v>107</v>
      </c>
      <c r="E136" s="36">
        <v>114.91</v>
      </c>
    </row>
    <row r="137" spans="1:5" x14ac:dyDescent="0.25">
      <c r="A137" s="34"/>
      <c r="B137" s="53"/>
      <c r="C137" s="54"/>
      <c r="D137" s="35"/>
      <c r="E137" s="36"/>
    </row>
    <row r="138" spans="1:5" x14ac:dyDescent="0.25">
      <c r="A138" s="34" t="s">
        <v>148</v>
      </c>
      <c r="B138" s="53"/>
      <c r="C138" s="54"/>
      <c r="D138" s="35"/>
      <c r="E138" s="36"/>
    </row>
    <row r="139" spans="1:5" ht="26.25" x14ac:dyDescent="0.25">
      <c r="A139" s="34" t="s">
        <v>146</v>
      </c>
      <c r="B139" s="112" t="s">
        <v>145</v>
      </c>
      <c r="C139" s="113"/>
      <c r="D139" s="35">
        <v>0.7</v>
      </c>
      <c r="E139" s="36">
        <v>0.75</v>
      </c>
    </row>
    <row r="140" spans="1:5" ht="26.25" x14ac:dyDescent="0.25">
      <c r="A140" s="34" t="s">
        <v>147</v>
      </c>
      <c r="B140" s="112" t="s">
        <v>143</v>
      </c>
      <c r="C140" s="113"/>
      <c r="D140" s="35">
        <v>0.7</v>
      </c>
      <c r="E140" s="36">
        <v>0.75</v>
      </c>
    </row>
    <row r="141" spans="1:5" x14ac:dyDescent="0.25">
      <c r="A141" s="34"/>
      <c r="B141" s="53"/>
      <c r="C141" s="54"/>
      <c r="D141" s="35"/>
      <c r="E141" s="36"/>
    </row>
    <row r="142" spans="1:5" x14ac:dyDescent="0.25">
      <c r="A142" s="34" t="s">
        <v>149</v>
      </c>
      <c r="B142" s="112" t="s">
        <v>145</v>
      </c>
      <c r="C142" s="113"/>
      <c r="D142" s="35">
        <v>0.7</v>
      </c>
      <c r="E142" s="36">
        <v>0.75</v>
      </c>
    </row>
    <row r="143" spans="1:5" x14ac:dyDescent="0.25">
      <c r="A143" s="34" t="s">
        <v>149</v>
      </c>
      <c r="B143" s="112" t="s">
        <v>143</v>
      </c>
      <c r="C143" s="113"/>
      <c r="D143" s="35">
        <v>0.7</v>
      </c>
      <c r="E143" s="36">
        <v>0.75</v>
      </c>
    </row>
    <row r="144" spans="1:5" x14ac:dyDescent="0.25">
      <c r="A144" s="34" t="s">
        <v>139</v>
      </c>
      <c r="B144" s="53"/>
      <c r="C144" s="54"/>
      <c r="D144" s="35">
        <v>107</v>
      </c>
      <c r="E144" s="36">
        <v>114.91</v>
      </c>
    </row>
    <row r="145" spans="1:5" x14ac:dyDescent="0.25">
      <c r="A145" s="34"/>
      <c r="B145" s="53"/>
      <c r="C145" s="54"/>
      <c r="D145" s="35"/>
      <c r="E145" s="36"/>
    </row>
    <row r="146" spans="1:5" ht="26.25" x14ac:dyDescent="0.25">
      <c r="A146" s="34" t="s">
        <v>150</v>
      </c>
      <c r="B146" s="112" t="s">
        <v>145</v>
      </c>
      <c r="C146" s="113"/>
      <c r="D146" s="35">
        <v>0.7</v>
      </c>
      <c r="E146" s="36">
        <v>0.75</v>
      </c>
    </row>
    <row r="147" spans="1:5" ht="26.25" x14ac:dyDescent="0.25">
      <c r="A147" s="34" t="s">
        <v>150</v>
      </c>
      <c r="B147" s="112" t="s">
        <v>143</v>
      </c>
      <c r="C147" s="113"/>
      <c r="D147" s="35">
        <v>0.7</v>
      </c>
      <c r="E147" s="36">
        <v>0.75</v>
      </c>
    </row>
    <row r="148" spans="1:5" x14ac:dyDescent="0.25">
      <c r="A148" s="34" t="s">
        <v>139</v>
      </c>
      <c r="B148" s="53"/>
      <c r="C148" s="54"/>
      <c r="D148" s="35">
        <v>107</v>
      </c>
      <c r="E148" s="36">
        <v>114.91</v>
      </c>
    </row>
    <row r="149" spans="1:5" x14ac:dyDescent="0.25">
      <c r="A149" s="34"/>
      <c r="B149" s="53"/>
      <c r="C149" s="54"/>
      <c r="D149" s="35"/>
      <c r="E149" s="36"/>
    </row>
    <row r="150" spans="1:5" x14ac:dyDescent="0.25">
      <c r="A150" s="34" t="s">
        <v>151</v>
      </c>
      <c r="B150" s="112" t="s">
        <v>152</v>
      </c>
      <c r="C150" s="113"/>
      <c r="D150" s="35">
        <v>159.49</v>
      </c>
      <c r="E150" s="36">
        <v>171.28</v>
      </c>
    </row>
    <row r="151" spans="1:5" x14ac:dyDescent="0.25">
      <c r="A151" s="34" t="s">
        <v>139</v>
      </c>
      <c r="B151" s="53"/>
      <c r="C151" s="54"/>
      <c r="D151" s="35">
        <v>107</v>
      </c>
      <c r="E151" s="36">
        <v>114.91</v>
      </c>
    </row>
    <row r="152" spans="1:5" x14ac:dyDescent="0.25">
      <c r="A152" s="34"/>
      <c r="B152" s="53"/>
      <c r="C152" s="54"/>
      <c r="D152" s="35"/>
      <c r="E152" s="36"/>
    </row>
    <row r="153" spans="1:5" x14ac:dyDescent="0.25">
      <c r="A153" s="34" t="s">
        <v>153</v>
      </c>
      <c r="B153" s="112" t="s">
        <v>152</v>
      </c>
      <c r="C153" s="113"/>
      <c r="D153" s="35">
        <v>159.49</v>
      </c>
      <c r="E153" s="36">
        <v>171.28</v>
      </c>
    </row>
    <row r="154" spans="1:5" x14ac:dyDescent="0.25">
      <c r="A154" s="34"/>
      <c r="B154" s="53"/>
      <c r="C154" s="54"/>
      <c r="D154" s="35"/>
      <c r="E154" s="36"/>
    </row>
    <row r="155" spans="1:5" x14ac:dyDescent="0.25">
      <c r="A155" s="34" t="s">
        <v>140</v>
      </c>
      <c r="B155" s="53"/>
      <c r="C155" s="54"/>
      <c r="D155" s="35"/>
      <c r="E155" s="36"/>
    </row>
    <row r="156" spans="1:5" x14ac:dyDescent="0.25">
      <c r="A156" s="34" t="s">
        <v>153</v>
      </c>
      <c r="B156" s="112" t="s">
        <v>152</v>
      </c>
      <c r="C156" s="113"/>
      <c r="D156" s="35">
        <v>178.21</v>
      </c>
      <c r="E156" s="36">
        <v>191.38</v>
      </c>
    </row>
    <row r="157" spans="1:5" x14ac:dyDescent="0.25">
      <c r="A157" s="34"/>
      <c r="B157" s="53"/>
      <c r="C157" s="54"/>
      <c r="D157" s="35"/>
      <c r="E157" s="36"/>
    </row>
    <row r="158" spans="1:5" x14ac:dyDescent="0.25">
      <c r="A158" s="34"/>
      <c r="B158" s="53"/>
      <c r="C158" s="54"/>
      <c r="D158" s="35"/>
      <c r="E158" s="36"/>
    </row>
    <row r="159" spans="1:5" ht="26.25" x14ac:dyDescent="0.25">
      <c r="A159" s="34" t="s">
        <v>154</v>
      </c>
      <c r="B159" s="112" t="s">
        <v>145</v>
      </c>
      <c r="C159" s="113"/>
      <c r="D159" s="35">
        <v>0.7</v>
      </c>
      <c r="E159" s="36">
        <v>0.75</v>
      </c>
    </row>
    <row r="160" spans="1:5" ht="26.25" x14ac:dyDescent="0.25">
      <c r="A160" s="34" t="s">
        <v>154</v>
      </c>
      <c r="B160" s="112" t="s">
        <v>143</v>
      </c>
      <c r="C160" s="113"/>
      <c r="D160" s="35">
        <v>0.7</v>
      </c>
      <c r="E160" s="36">
        <v>0.75</v>
      </c>
    </row>
    <row r="161" spans="1:5" x14ac:dyDescent="0.25">
      <c r="A161" s="34" t="s">
        <v>139</v>
      </c>
      <c r="B161" s="53"/>
      <c r="C161" s="54"/>
      <c r="D161" s="35">
        <v>107</v>
      </c>
      <c r="E161" s="36">
        <v>114.91</v>
      </c>
    </row>
    <row r="162" spans="1:5" x14ac:dyDescent="0.25">
      <c r="A162" s="34"/>
      <c r="B162" s="53"/>
      <c r="C162" s="54"/>
      <c r="D162" s="35"/>
      <c r="E162" s="36"/>
    </row>
    <row r="163" spans="1:5" x14ac:dyDescent="0.25">
      <c r="A163" s="34" t="s">
        <v>153</v>
      </c>
      <c r="B163" s="112" t="s">
        <v>152</v>
      </c>
      <c r="C163" s="113"/>
      <c r="D163" s="35">
        <v>159.49</v>
      </c>
      <c r="E163" s="36">
        <v>171.28</v>
      </c>
    </row>
    <row r="164" spans="1:5" x14ac:dyDescent="0.25">
      <c r="A164" s="34"/>
      <c r="B164" s="53"/>
      <c r="C164" s="54"/>
      <c r="D164" s="35"/>
      <c r="E164" s="36"/>
    </row>
    <row r="165" spans="1:5" x14ac:dyDescent="0.25">
      <c r="A165" s="34" t="s">
        <v>155</v>
      </c>
      <c r="B165" s="112" t="s">
        <v>156</v>
      </c>
      <c r="C165" s="113"/>
      <c r="D165" s="35">
        <v>72</v>
      </c>
      <c r="E165" s="36">
        <v>77.319999999999993</v>
      </c>
    </row>
    <row r="166" spans="1:5" x14ac:dyDescent="0.25">
      <c r="A166" s="34" t="s">
        <v>157</v>
      </c>
      <c r="B166" s="112" t="s">
        <v>156</v>
      </c>
      <c r="C166" s="113"/>
      <c r="D166" s="35">
        <v>35.31</v>
      </c>
      <c r="E166" s="36">
        <v>37.92</v>
      </c>
    </row>
    <row r="167" spans="1:5" x14ac:dyDescent="0.25">
      <c r="A167" s="34" t="s">
        <v>158</v>
      </c>
      <c r="B167" s="112" t="s">
        <v>156</v>
      </c>
      <c r="C167" s="113"/>
      <c r="D167" s="35">
        <v>107</v>
      </c>
      <c r="E167" s="36">
        <v>114.91</v>
      </c>
    </row>
    <row r="168" spans="1:5" x14ac:dyDescent="0.25">
      <c r="A168" s="34" t="s">
        <v>159</v>
      </c>
      <c r="B168" s="53"/>
      <c r="C168" s="54"/>
      <c r="D168" s="35">
        <v>0</v>
      </c>
      <c r="E168" s="36">
        <v>0</v>
      </c>
    </row>
    <row r="169" spans="1:5" x14ac:dyDescent="0.25">
      <c r="A169" s="34" t="s">
        <v>160</v>
      </c>
      <c r="B169" s="53"/>
      <c r="C169" s="54"/>
      <c r="D169" s="35">
        <v>0.92</v>
      </c>
      <c r="E169" s="36">
        <v>0.99</v>
      </c>
    </row>
    <row r="170" spans="1:5" x14ac:dyDescent="0.25">
      <c r="A170" s="34" t="s">
        <v>161</v>
      </c>
      <c r="B170" s="53"/>
      <c r="C170" s="54"/>
      <c r="D170" s="35">
        <v>1.36</v>
      </c>
      <c r="E170" s="36">
        <v>1.46</v>
      </c>
    </row>
    <row r="171" spans="1:5" x14ac:dyDescent="0.25">
      <c r="A171" s="34"/>
      <c r="B171" s="53"/>
      <c r="C171" s="54"/>
      <c r="D171" s="35"/>
      <c r="E171" s="36"/>
    </row>
    <row r="172" spans="1:5" ht="15.75" x14ac:dyDescent="0.25">
      <c r="A172" s="42" t="s">
        <v>162</v>
      </c>
      <c r="B172" s="37"/>
      <c r="C172" s="38"/>
      <c r="D172" s="32"/>
      <c r="E172" s="36"/>
    </row>
    <row r="173" spans="1:5" x14ac:dyDescent="0.25">
      <c r="A173" s="34" t="s">
        <v>163</v>
      </c>
      <c r="B173" s="37"/>
      <c r="C173" s="38"/>
      <c r="D173" s="32"/>
      <c r="E173" s="36"/>
    </row>
    <row r="174" spans="1:5" x14ac:dyDescent="0.25">
      <c r="A174" s="34"/>
      <c r="B174" s="37"/>
      <c r="C174" s="38" t="s">
        <v>164</v>
      </c>
      <c r="D174" s="55">
        <v>281.43</v>
      </c>
      <c r="E174" s="36">
        <v>298.87866000000002</v>
      </c>
    </row>
    <row r="175" spans="1:5" x14ac:dyDescent="0.25">
      <c r="A175" s="34"/>
      <c r="B175" s="37"/>
      <c r="C175" s="38" t="s">
        <v>156</v>
      </c>
      <c r="D175" s="55">
        <v>7880.04</v>
      </c>
      <c r="E175" s="36">
        <v>8368.6024799999996</v>
      </c>
    </row>
    <row r="176" spans="1:5" x14ac:dyDescent="0.25">
      <c r="A176" s="34" t="s">
        <v>165</v>
      </c>
      <c r="B176" s="37"/>
      <c r="C176" s="38"/>
      <c r="D176" s="55"/>
      <c r="E176" s="36"/>
    </row>
    <row r="177" spans="1:5" x14ac:dyDescent="0.25">
      <c r="A177" s="34"/>
      <c r="B177" s="112" t="s">
        <v>166</v>
      </c>
      <c r="C177" s="113"/>
      <c r="D177" s="55"/>
      <c r="E177" s="36"/>
    </row>
    <row r="178" spans="1:5" x14ac:dyDescent="0.25">
      <c r="A178" s="34"/>
      <c r="B178" s="37"/>
      <c r="C178" s="38" t="s">
        <v>167</v>
      </c>
      <c r="D178" s="55">
        <v>2814.3</v>
      </c>
      <c r="E178" s="36">
        <v>2988.7866000000004</v>
      </c>
    </row>
    <row r="179" spans="1:5" x14ac:dyDescent="0.25">
      <c r="A179" s="34"/>
      <c r="B179" s="37"/>
      <c r="C179" s="38" t="s">
        <v>168</v>
      </c>
      <c r="D179" s="55">
        <v>2479.77</v>
      </c>
      <c r="E179" s="36">
        <v>2633.5157400000003</v>
      </c>
    </row>
    <row r="180" spans="1:5" x14ac:dyDescent="0.25">
      <c r="A180" s="34"/>
      <c r="B180" s="112" t="s">
        <v>169</v>
      </c>
      <c r="C180" s="113"/>
      <c r="D180" s="55">
        <v>339.84000000000003</v>
      </c>
      <c r="E180" s="36">
        <v>360.91008000000005</v>
      </c>
    </row>
    <row r="181" spans="1:5" x14ac:dyDescent="0.25">
      <c r="A181" s="34"/>
      <c r="B181" s="112" t="s">
        <v>170</v>
      </c>
      <c r="C181" s="113"/>
      <c r="D181" s="55">
        <v>339.84000000000003</v>
      </c>
      <c r="E181" s="36">
        <v>360.91008000000005</v>
      </c>
    </row>
    <row r="182" spans="1:5" x14ac:dyDescent="0.25">
      <c r="A182" s="34"/>
      <c r="B182" s="112" t="s">
        <v>171</v>
      </c>
      <c r="C182" s="113"/>
      <c r="D182" s="55">
        <v>621.27</v>
      </c>
      <c r="E182" s="36">
        <v>659.78873999999996</v>
      </c>
    </row>
    <row r="183" spans="1:5" x14ac:dyDescent="0.25">
      <c r="A183" s="34" t="s">
        <v>172</v>
      </c>
      <c r="B183" s="37"/>
      <c r="C183" s="38"/>
      <c r="D183" s="55"/>
      <c r="E183" s="36"/>
    </row>
    <row r="184" spans="1:5" x14ac:dyDescent="0.25">
      <c r="A184" s="34"/>
      <c r="B184" s="112" t="s">
        <v>166</v>
      </c>
      <c r="C184" s="113"/>
      <c r="D184" s="55">
        <v>2479.77</v>
      </c>
      <c r="E184" s="36">
        <v>2633.5157400000003</v>
      </c>
    </row>
    <row r="185" spans="1:5" x14ac:dyDescent="0.25">
      <c r="A185" s="34"/>
      <c r="B185" s="112" t="s">
        <v>169</v>
      </c>
      <c r="C185" s="113"/>
      <c r="D185" s="55">
        <v>1350.864</v>
      </c>
      <c r="E185" s="36">
        <v>1434.6175680000001</v>
      </c>
    </row>
    <row r="186" spans="1:5" x14ac:dyDescent="0.25">
      <c r="A186" s="34"/>
      <c r="B186" s="112" t="s">
        <v>170</v>
      </c>
      <c r="C186" s="113"/>
      <c r="D186" s="55">
        <v>1350.864</v>
      </c>
      <c r="E186" s="36">
        <v>1434.6175680000001</v>
      </c>
    </row>
    <row r="187" spans="1:5" x14ac:dyDescent="0.25">
      <c r="A187" s="34"/>
      <c r="B187" s="112" t="s">
        <v>171</v>
      </c>
      <c r="C187" s="113"/>
      <c r="D187" s="55">
        <v>1350.864</v>
      </c>
      <c r="E187" s="36">
        <v>1434.6175680000001</v>
      </c>
    </row>
    <row r="188" spans="1:5" x14ac:dyDescent="0.25">
      <c r="A188" s="34"/>
      <c r="B188" s="37"/>
      <c r="C188" s="38"/>
      <c r="D188" s="55"/>
      <c r="E188" s="36"/>
    </row>
    <row r="189" spans="1:5" ht="15.75" x14ac:dyDescent="0.25">
      <c r="A189" s="122" t="s">
        <v>173</v>
      </c>
      <c r="B189" s="123"/>
      <c r="C189" s="124"/>
      <c r="D189" s="32"/>
      <c r="E189" s="36"/>
    </row>
    <row r="190" spans="1:5" x14ac:dyDescent="0.25">
      <c r="A190" s="34" t="s">
        <v>174</v>
      </c>
      <c r="B190" s="37"/>
      <c r="C190" s="38"/>
      <c r="D190" s="32"/>
      <c r="E190" s="36"/>
    </row>
    <row r="191" spans="1:5" x14ac:dyDescent="0.25">
      <c r="A191" s="34"/>
      <c r="B191" s="37" t="s">
        <v>175</v>
      </c>
      <c r="C191" s="38"/>
      <c r="D191" s="32" t="s">
        <v>176</v>
      </c>
      <c r="E191" s="33" t="s">
        <v>176</v>
      </c>
    </row>
    <row r="192" spans="1:5" x14ac:dyDescent="0.25">
      <c r="A192" s="34"/>
      <c r="B192" s="56" t="s">
        <v>177</v>
      </c>
      <c r="C192" s="38"/>
      <c r="D192" s="32" t="s">
        <v>176</v>
      </c>
      <c r="E192" s="33" t="s">
        <v>176</v>
      </c>
    </row>
    <row r="193" spans="1:5" x14ac:dyDescent="0.25">
      <c r="A193" s="114" t="s">
        <v>178</v>
      </c>
      <c r="B193" s="97"/>
      <c r="C193" s="115"/>
      <c r="D193" s="32" t="s">
        <v>179</v>
      </c>
      <c r="E193" s="33" t="s">
        <v>179</v>
      </c>
    </row>
    <row r="194" spans="1:5" x14ac:dyDescent="0.25">
      <c r="A194" s="114" t="s">
        <v>180</v>
      </c>
      <c r="B194" s="97"/>
      <c r="C194" s="115"/>
      <c r="D194" s="57">
        <v>1.1257200000000001</v>
      </c>
      <c r="E194" s="36">
        <v>1.1955146400000001</v>
      </c>
    </row>
    <row r="195" spans="1:5" x14ac:dyDescent="0.25">
      <c r="A195" s="114" t="s">
        <v>181</v>
      </c>
      <c r="B195" s="97"/>
      <c r="C195" s="115"/>
      <c r="D195" s="57">
        <v>11.257200000000001</v>
      </c>
      <c r="E195" s="36">
        <v>11.955146400000002</v>
      </c>
    </row>
    <row r="196" spans="1:5" x14ac:dyDescent="0.25">
      <c r="A196" s="114" t="s">
        <v>182</v>
      </c>
      <c r="B196" s="97"/>
      <c r="C196" s="115"/>
      <c r="D196" s="57">
        <v>16.854000000000003</v>
      </c>
      <c r="E196" s="36">
        <v>17.898948000000004</v>
      </c>
    </row>
    <row r="197" spans="1:5" x14ac:dyDescent="0.25">
      <c r="A197" s="114" t="s">
        <v>183</v>
      </c>
      <c r="B197" s="97"/>
      <c r="C197" s="115"/>
      <c r="D197" s="57">
        <v>1.1257200000000001</v>
      </c>
      <c r="E197" s="36">
        <v>1.1955146400000001</v>
      </c>
    </row>
    <row r="198" spans="1:5" x14ac:dyDescent="0.25">
      <c r="A198" s="114" t="s">
        <v>184</v>
      </c>
      <c r="B198" s="97"/>
      <c r="C198" s="115"/>
      <c r="D198" s="57">
        <v>2.2833000000000001</v>
      </c>
      <c r="E198" s="36">
        <v>2.4248646000000003</v>
      </c>
    </row>
    <row r="199" spans="1:5" x14ac:dyDescent="0.25">
      <c r="A199" s="114" t="s">
        <v>185</v>
      </c>
      <c r="B199" s="97"/>
      <c r="C199" s="115"/>
      <c r="D199" s="57">
        <v>2.2833000000000001</v>
      </c>
      <c r="E199" s="36">
        <v>2.4248646000000003</v>
      </c>
    </row>
    <row r="200" spans="1:5" x14ac:dyDescent="0.25">
      <c r="A200" s="114" t="s">
        <v>186</v>
      </c>
      <c r="B200" s="97"/>
      <c r="C200" s="115"/>
      <c r="D200" s="57">
        <v>1.6992000000000003</v>
      </c>
      <c r="E200" s="36">
        <v>1.8045504000000003</v>
      </c>
    </row>
    <row r="201" spans="1:5" x14ac:dyDescent="0.25">
      <c r="A201" s="114" t="s">
        <v>187</v>
      </c>
      <c r="B201" s="97"/>
      <c r="C201" s="115"/>
      <c r="D201" s="57">
        <v>2.0177999999999998</v>
      </c>
      <c r="E201" s="36">
        <v>2.1429035999999999</v>
      </c>
    </row>
    <row r="202" spans="1:5" x14ac:dyDescent="0.25">
      <c r="A202" s="128"/>
      <c r="B202" s="129"/>
      <c r="C202" s="113"/>
      <c r="D202" s="32"/>
      <c r="E202" s="36"/>
    </row>
    <row r="203" spans="1:5" ht="15.75" x14ac:dyDescent="0.25">
      <c r="A203" s="122" t="s">
        <v>188</v>
      </c>
      <c r="B203" s="123"/>
      <c r="C203" s="124"/>
      <c r="D203" s="32"/>
      <c r="E203" s="36"/>
    </row>
    <row r="204" spans="1:5" x14ac:dyDescent="0.25">
      <c r="A204" s="114" t="s">
        <v>189</v>
      </c>
      <c r="B204" s="97"/>
      <c r="C204" s="115"/>
      <c r="D204" s="55">
        <v>2364.0120000000002</v>
      </c>
      <c r="E204" s="36">
        <v>2510.5807440000003</v>
      </c>
    </row>
    <row r="205" spans="1:5" x14ac:dyDescent="0.25">
      <c r="A205" s="114" t="s">
        <v>190</v>
      </c>
      <c r="B205" s="97"/>
      <c r="C205" s="115"/>
      <c r="D205" s="55">
        <v>2364.0120000000002</v>
      </c>
      <c r="E205" s="36">
        <v>2510.5807440000003</v>
      </c>
    </row>
    <row r="206" spans="1:5" x14ac:dyDescent="0.25">
      <c r="A206" s="114" t="s">
        <v>191</v>
      </c>
      <c r="B206" s="97"/>
      <c r="C206" s="115"/>
      <c r="D206" s="55">
        <v>2251.44</v>
      </c>
      <c r="E206" s="36">
        <v>2391.0292800000002</v>
      </c>
    </row>
    <row r="207" spans="1:5" x14ac:dyDescent="0.25">
      <c r="A207" s="114" t="s">
        <v>192</v>
      </c>
      <c r="B207" s="97"/>
      <c r="C207" s="115"/>
      <c r="D207" s="55">
        <v>248.50800000000001</v>
      </c>
      <c r="E207" s="36">
        <v>263.91549600000002</v>
      </c>
    </row>
    <row r="208" spans="1:5" x14ac:dyDescent="0.25">
      <c r="A208" s="128"/>
      <c r="B208" s="129"/>
      <c r="C208" s="113"/>
      <c r="D208" s="32"/>
      <c r="E208" s="36"/>
    </row>
    <row r="209" spans="1:5" ht="15.75" x14ac:dyDescent="0.25">
      <c r="A209" s="122" t="s">
        <v>193</v>
      </c>
      <c r="B209" s="123"/>
      <c r="C209" s="124"/>
      <c r="D209" s="32"/>
      <c r="E209" s="36"/>
    </row>
    <row r="210" spans="1:5" x14ac:dyDescent="0.25">
      <c r="A210" s="114" t="s">
        <v>194</v>
      </c>
      <c r="B210" s="97"/>
      <c r="C210" s="115"/>
      <c r="D210" s="32"/>
      <c r="E210" s="36"/>
    </row>
    <row r="211" spans="1:5" x14ac:dyDescent="0.25">
      <c r="A211" s="34"/>
      <c r="B211" s="112" t="s">
        <v>195</v>
      </c>
      <c r="C211" s="113"/>
      <c r="D211" s="32"/>
      <c r="E211" s="36"/>
    </row>
    <row r="212" spans="1:5" x14ac:dyDescent="0.25">
      <c r="A212" s="34"/>
      <c r="B212" s="37"/>
      <c r="C212" s="38" t="s">
        <v>196</v>
      </c>
      <c r="D212" s="55">
        <v>201.78</v>
      </c>
      <c r="E212" s="36">
        <v>214.29036000000002</v>
      </c>
    </row>
    <row r="213" spans="1:5" x14ac:dyDescent="0.25">
      <c r="A213" s="34"/>
      <c r="B213" s="37"/>
      <c r="C213" s="38" t="s">
        <v>197</v>
      </c>
      <c r="D213" s="55">
        <v>562.86</v>
      </c>
      <c r="E213" s="36">
        <v>597.75732000000005</v>
      </c>
    </row>
    <row r="214" spans="1:5" x14ac:dyDescent="0.25">
      <c r="A214" s="34" t="s">
        <v>198</v>
      </c>
      <c r="B214" s="112" t="s">
        <v>199</v>
      </c>
      <c r="C214" s="113"/>
      <c r="D214" s="55"/>
      <c r="E214" s="36"/>
    </row>
    <row r="215" spans="1:5" x14ac:dyDescent="0.25">
      <c r="A215" s="34"/>
      <c r="B215" s="37"/>
      <c r="C215" s="38" t="s">
        <v>200</v>
      </c>
      <c r="D215" s="55">
        <v>1069.434</v>
      </c>
      <c r="E215" s="36">
        <v>1135.738908</v>
      </c>
    </row>
    <row r="216" spans="1:5" x14ac:dyDescent="0.25">
      <c r="A216" s="34"/>
      <c r="B216" s="37"/>
      <c r="C216" s="38" t="s">
        <v>201</v>
      </c>
      <c r="D216" s="55">
        <v>1801.152</v>
      </c>
      <c r="E216" s="36">
        <v>1912.8234240000002</v>
      </c>
    </row>
    <row r="217" spans="1:5" x14ac:dyDescent="0.25">
      <c r="A217" s="34"/>
      <c r="B217" s="112" t="s">
        <v>202</v>
      </c>
      <c r="C217" s="113"/>
      <c r="D217" s="55"/>
      <c r="E217" s="36"/>
    </row>
    <row r="218" spans="1:5" x14ac:dyDescent="0.25">
      <c r="A218" s="34"/>
      <c r="B218" s="37"/>
      <c r="C218" s="38" t="s">
        <v>200</v>
      </c>
      <c r="D218" s="55">
        <v>1125.72</v>
      </c>
      <c r="E218" s="36">
        <v>1195.5146400000001</v>
      </c>
    </row>
    <row r="219" spans="1:5" x14ac:dyDescent="0.25">
      <c r="A219" s="34"/>
      <c r="B219" s="37"/>
      <c r="C219" s="38" t="s">
        <v>201</v>
      </c>
      <c r="D219" s="55">
        <v>2026.296</v>
      </c>
      <c r="E219" s="36">
        <v>2151.926352</v>
      </c>
    </row>
    <row r="220" spans="1:5" x14ac:dyDescent="0.25">
      <c r="A220" s="114" t="s">
        <v>203</v>
      </c>
      <c r="B220" s="97"/>
      <c r="C220" s="115"/>
      <c r="D220" s="55"/>
      <c r="E220" s="36"/>
    </row>
    <row r="221" spans="1:5" x14ac:dyDescent="0.25">
      <c r="A221" s="34"/>
      <c r="B221" s="112" t="s">
        <v>199</v>
      </c>
      <c r="C221" s="113"/>
      <c r="D221" s="55"/>
      <c r="E221" s="36"/>
    </row>
    <row r="222" spans="1:5" x14ac:dyDescent="0.25">
      <c r="A222" s="34"/>
      <c r="B222" s="37"/>
      <c r="C222" s="38" t="s">
        <v>196</v>
      </c>
      <c r="D222" s="55">
        <v>392.94</v>
      </c>
      <c r="E222" s="36">
        <v>417.30228</v>
      </c>
    </row>
    <row r="223" spans="1:5" x14ac:dyDescent="0.25">
      <c r="A223" s="34"/>
      <c r="B223" s="37"/>
      <c r="C223" s="38" t="s">
        <v>197</v>
      </c>
      <c r="D223" s="55">
        <v>562.86</v>
      </c>
      <c r="E223" s="36">
        <v>597.75732000000005</v>
      </c>
    </row>
    <row r="224" spans="1:5" x14ac:dyDescent="0.25">
      <c r="A224" s="34"/>
      <c r="B224" s="112" t="s">
        <v>202</v>
      </c>
      <c r="C224" s="113"/>
      <c r="D224" s="55"/>
      <c r="E224" s="36"/>
    </row>
    <row r="225" spans="1:5" x14ac:dyDescent="0.25">
      <c r="A225" s="34"/>
      <c r="B225" s="37"/>
      <c r="C225" s="38" t="s">
        <v>196</v>
      </c>
      <c r="D225" s="55">
        <v>509.76000000000005</v>
      </c>
      <c r="E225" s="36">
        <v>541.36512000000005</v>
      </c>
    </row>
    <row r="226" spans="1:5" x14ac:dyDescent="0.25">
      <c r="A226" s="34"/>
      <c r="B226" s="37"/>
      <c r="C226" s="38" t="s">
        <v>197</v>
      </c>
      <c r="D226" s="55">
        <v>877.21199999999999</v>
      </c>
      <c r="E226" s="36">
        <v>931.59914400000002</v>
      </c>
    </row>
    <row r="227" spans="1:5" x14ac:dyDescent="0.25">
      <c r="A227" s="114" t="s">
        <v>204</v>
      </c>
      <c r="B227" s="97"/>
      <c r="C227" s="115"/>
      <c r="D227" s="55"/>
      <c r="E227" s="36"/>
    </row>
    <row r="228" spans="1:5" x14ac:dyDescent="0.25">
      <c r="A228" s="34"/>
      <c r="B228" s="112" t="s">
        <v>199</v>
      </c>
      <c r="C228" s="113"/>
      <c r="D228" s="55">
        <v>225.14400000000001</v>
      </c>
      <c r="E228" s="36">
        <v>239.10292800000002</v>
      </c>
    </row>
    <row r="229" spans="1:5" x14ac:dyDescent="0.25">
      <c r="A229" s="34"/>
      <c r="B229" s="112" t="s">
        <v>202</v>
      </c>
      <c r="C229" s="113"/>
      <c r="D229" s="55">
        <v>450.28800000000001</v>
      </c>
      <c r="E229" s="36">
        <v>478.20585600000004</v>
      </c>
    </row>
    <row r="230" spans="1:5" x14ac:dyDescent="0.25">
      <c r="A230" s="114" t="s">
        <v>205</v>
      </c>
      <c r="B230" s="97"/>
      <c r="C230" s="115"/>
      <c r="D230" s="55">
        <v>450.28800000000001</v>
      </c>
      <c r="E230" s="36">
        <v>478.20585600000004</v>
      </c>
    </row>
    <row r="231" spans="1:5" x14ac:dyDescent="0.25">
      <c r="A231" s="114" t="s">
        <v>206</v>
      </c>
      <c r="B231" s="97"/>
      <c r="C231" s="115"/>
      <c r="D231" s="55">
        <v>562.86</v>
      </c>
      <c r="E231" s="36">
        <v>597.75732000000005</v>
      </c>
    </row>
    <row r="232" spans="1:5" x14ac:dyDescent="0.25">
      <c r="A232" s="114" t="s">
        <v>207</v>
      </c>
      <c r="B232" s="97"/>
      <c r="C232" s="115"/>
      <c r="D232" s="55">
        <v>675.43200000000002</v>
      </c>
      <c r="E232" s="36">
        <v>717.30878400000006</v>
      </c>
    </row>
    <row r="233" spans="1:5" x14ac:dyDescent="0.25">
      <c r="A233" s="58"/>
      <c r="B233" s="59"/>
      <c r="C233" s="54"/>
      <c r="D233" s="55"/>
      <c r="E233" s="36"/>
    </row>
    <row r="234" spans="1:5" ht="15.75" x14ac:dyDescent="0.25">
      <c r="A234" s="122" t="s">
        <v>208</v>
      </c>
      <c r="B234" s="123"/>
      <c r="C234" s="124"/>
      <c r="D234" s="55"/>
      <c r="E234" s="36"/>
    </row>
    <row r="235" spans="1:5" x14ac:dyDescent="0.25">
      <c r="A235" s="114" t="s">
        <v>209</v>
      </c>
      <c r="B235" s="97"/>
      <c r="C235" s="115"/>
      <c r="D235" s="55"/>
      <c r="E235" s="36"/>
    </row>
    <row r="236" spans="1:5" x14ac:dyDescent="0.25">
      <c r="A236" s="34"/>
      <c r="B236" s="112" t="s">
        <v>210</v>
      </c>
      <c r="C236" s="113"/>
      <c r="D236" s="55">
        <v>214.524</v>
      </c>
      <c r="E236" s="36">
        <v>227.824488</v>
      </c>
    </row>
    <row r="237" spans="1:5" x14ac:dyDescent="0.25">
      <c r="A237" s="34"/>
      <c r="B237" s="112" t="s">
        <v>211</v>
      </c>
      <c r="C237" s="113"/>
      <c r="D237" s="55">
        <v>214.524</v>
      </c>
      <c r="E237" s="36">
        <v>227.824488</v>
      </c>
    </row>
    <row r="238" spans="1:5" x14ac:dyDescent="0.25">
      <c r="A238" s="34"/>
      <c r="B238" s="112" t="s">
        <v>212</v>
      </c>
      <c r="C238" s="113"/>
      <c r="D238" s="55">
        <v>337.71600000000001</v>
      </c>
      <c r="E238" s="36">
        <v>358.65439200000003</v>
      </c>
    </row>
    <row r="239" spans="1:5" x14ac:dyDescent="0.25">
      <c r="A239" s="34"/>
      <c r="B239" s="112" t="s">
        <v>213</v>
      </c>
      <c r="C239" s="113"/>
      <c r="D239" s="55">
        <v>361.08000000000004</v>
      </c>
      <c r="E239" s="36">
        <v>383.46696000000009</v>
      </c>
    </row>
    <row r="240" spans="1:5" x14ac:dyDescent="0.25">
      <c r="A240" s="34"/>
      <c r="B240" s="112" t="s">
        <v>214</v>
      </c>
      <c r="C240" s="113"/>
      <c r="D240" s="55">
        <v>620.20800000000008</v>
      </c>
      <c r="E240" s="36">
        <v>658.66089600000009</v>
      </c>
    </row>
    <row r="241" spans="1:5" x14ac:dyDescent="0.25">
      <c r="A241" s="34"/>
      <c r="B241" s="112" t="s">
        <v>215</v>
      </c>
      <c r="C241" s="113"/>
      <c r="D241" s="55">
        <v>620.20800000000008</v>
      </c>
      <c r="E241" s="36">
        <v>658.66089600000009</v>
      </c>
    </row>
    <row r="242" spans="1:5" x14ac:dyDescent="0.25">
      <c r="A242" s="34"/>
      <c r="B242" s="112" t="s">
        <v>216</v>
      </c>
      <c r="C242" s="113"/>
      <c r="D242" s="55">
        <v>1253.1600000000001</v>
      </c>
      <c r="E242" s="36">
        <v>1330.8559200000002</v>
      </c>
    </row>
    <row r="243" spans="1:5" x14ac:dyDescent="0.25">
      <c r="A243" s="34"/>
      <c r="B243" s="112" t="s">
        <v>217</v>
      </c>
      <c r="C243" s="113"/>
      <c r="D243" s="55">
        <v>2476.5840000000003</v>
      </c>
      <c r="E243" s="36">
        <v>2630.1322080000004</v>
      </c>
    </row>
    <row r="244" spans="1:5" x14ac:dyDescent="0.25">
      <c r="A244" s="34"/>
      <c r="B244" s="112" t="s">
        <v>218</v>
      </c>
      <c r="C244" s="113"/>
      <c r="D244" s="55">
        <v>74.34</v>
      </c>
      <c r="E244" s="36">
        <v>78.949080000000009</v>
      </c>
    </row>
    <row r="245" spans="1:5" x14ac:dyDescent="0.25">
      <c r="A245" s="114" t="s">
        <v>219</v>
      </c>
      <c r="B245" s="97"/>
      <c r="C245" s="115"/>
      <c r="D245" s="32"/>
      <c r="E245" s="36"/>
    </row>
    <row r="246" spans="1:5" x14ac:dyDescent="0.25">
      <c r="A246" s="34"/>
      <c r="B246" s="125" t="s">
        <v>220</v>
      </c>
      <c r="C246" s="115"/>
      <c r="D246" s="60"/>
      <c r="E246" s="36"/>
    </row>
    <row r="247" spans="1:5" x14ac:dyDescent="0.25">
      <c r="A247" s="61"/>
      <c r="B247" s="112" t="s">
        <v>4</v>
      </c>
      <c r="C247" s="113"/>
      <c r="D247" s="44">
        <v>3037.32</v>
      </c>
      <c r="E247" s="36">
        <v>3225.6338400000004</v>
      </c>
    </row>
    <row r="248" spans="1:5" x14ac:dyDescent="0.25">
      <c r="A248" s="61"/>
      <c r="B248" s="112" t="s">
        <v>5</v>
      </c>
      <c r="C248" s="113"/>
      <c r="D248" s="44">
        <v>5730.5520000000006</v>
      </c>
      <c r="E248" s="36">
        <v>6085.8462240000008</v>
      </c>
    </row>
    <row r="249" spans="1:5" x14ac:dyDescent="0.25">
      <c r="A249" s="61"/>
      <c r="B249" s="112" t="s">
        <v>6</v>
      </c>
      <c r="C249" s="113"/>
      <c r="D249" s="44">
        <v>6641.7480000000005</v>
      </c>
      <c r="E249" s="36">
        <v>7053.5363760000009</v>
      </c>
    </row>
    <row r="250" spans="1:5" x14ac:dyDescent="0.25">
      <c r="A250" s="61"/>
      <c r="B250" s="112" t="s">
        <v>8</v>
      </c>
      <c r="C250" s="113"/>
      <c r="D250" s="44">
        <v>4165.1640000000007</v>
      </c>
      <c r="E250" s="36">
        <v>4423.4041680000009</v>
      </c>
    </row>
    <row r="251" spans="1:5" x14ac:dyDescent="0.25">
      <c r="A251" s="114" t="s">
        <v>221</v>
      </c>
      <c r="B251" s="97"/>
      <c r="C251" s="115"/>
      <c r="D251" s="55">
        <v>546.93000000000006</v>
      </c>
      <c r="E251" s="36">
        <v>580.83966000000009</v>
      </c>
    </row>
    <row r="252" spans="1:5" x14ac:dyDescent="0.25">
      <c r="A252" s="114" t="s">
        <v>222</v>
      </c>
      <c r="B252" s="97"/>
      <c r="C252" s="115"/>
      <c r="D252" s="44">
        <v>450.28800000000001</v>
      </c>
      <c r="E252" s="36">
        <v>478.20585600000004</v>
      </c>
    </row>
    <row r="253" spans="1:5" x14ac:dyDescent="0.25">
      <c r="A253" s="114" t="s">
        <v>223</v>
      </c>
      <c r="B253" s="97"/>
      <c r="C253" s="115"/>
      <c r="D253" s="62">
        <v>57.348000000000006</v>
      </c>
      <c r="E253" s="36">
        <v>60.903576000000008</v>
      </c>
    </row>
    <row r="254" spans="1:5" x14ac:dyDescent="0.25">
      <c r="A254" s="114" t="s">
        <v>224</v>
      </c>
      <c r="B254" s="97"/>
      <c r="C254" s="115"/>
      <c r="D254" s="55">
        <v>42.480000000000004</v>
      </c>
      <c r="E254" s="36">
        <v>45.113760000000006</v>
      </c>
    </row>
    <row r="255" spans="1:5" x14ac:dyDescent="0.25">
      <c r="A255" s="114" t="s">
        <v>225</v>
      </c>
      <c r="B255" s="97"/>
      <c r="C255" s="115"/>
      <c r="D255" s="55">
        <v>220.89600000000002</v>
      </c>
      <c r="E255" s="36">
        <v>234.59155200000004</v>
      </c>
    </row>
    <row r="256" spans="1:5" x14ac:dyDescent="0.25">
      <c r="A256" s="114" t="s">
        <v>226</v>
      </c>
      <c r="B256" s="97"/>
      <c r="C256" s="115"/>
      <c r="D256" s="55">
        <v>225.14400000000001</v>
      </c>
      <c r="E256" s="36">
        <v>239.10292800000002</v>
      </c>
    </row>
    <row r="257" spans="1:5" x14ac:dyDescent="0.25">
      <c r="A257" s="114" t="s">
        <v>227</v>
      </c>
      <c r="B257" s="97"/>
      <c r="C257" s="115"/>
      <c r="D257" s="55"/>
      <c r="E257" s="36"/>
    </row>
    <row r="258" spans="1:5" x14ac:dyDescent="0.25">
      <c r="A258" s="34"/>
      <c r="B258" s="112" t="s">
        <v>228</v>
      </c>
      <c r="C258" s="113"/>
      <c r="D258" s="55">
        <v>169.92000000000002</v>
      </c>
      <c r="E258" s="36">
        <v>180.45504000000003</v>
      </c>
    </row>
    <row r="259" spans="1:5" x14ac:dyDescent="0.25">
      <c r="A259" s="34"/>
      <c r="B259" s="112" t="s">
        <v>229</v>
      </c>
      <c r="C259" s="113"/>
      <c r="D259" s="55">
        <v>392.94</v>
      </c>
      <c r="E259" s="36">
        <v>417.30228</v>
      </c>
    </row>
    <row r="260" spans="1:5" x14ac:dyDescent="0.25">
      <c r="A260" s="34"/>
      <c r="B260" s="112" t="s">
        <v>230</v>
      </c>
      <c r="C260" s="113"/>
      <c r="D260" s="55">
        <v>281.43</v>
      </c>
      <c r="E260" s="36">
        <v>298.87866000000002</v>
      </c>
    </row>
    <row r="261" spans="1:5" x14ac:dyDescent="0.25">
      <c r="A261" s="34"/>
      <c r="B261" s="112" t="s">
        <v>231</v>
      </c>
      <c r="C261" s="113"/>
      <c r="D261" s="55">
        <v>451.35</v>
      </c>
      <c r="E261" s="36">
        <v>479.33370000000002</v>
      </c>
    </row>
    <row r="262" spans="1:5" x14ac:dyDescent="0.25">
      <c r="A262" s="114" t="s">
        <v>232</v>
      </c>
      <c r="B262" s="97"/>
      <c r="C262" s="115"/>
      <c r="D262" s="55"/>
      <c r="E262" s="36"/>
    </row>
    <row r="263" spans="1:5" x14ac:dyDescent="0.25">
      <c r="A263" s="34"/>
      <c r="B263" s="112" t="s">
        <v>233</v>
      </c>
      <c r="C263" s="113"/>
      <c r="D263" s="55">
        <v>247.44600000000003</v>
      </c>
      <c r="E263" s="36">
        <v>262.78765200000004</v>
      </c>
    </row>
    <row r="264" spans="1:5" x14ac:dyDescent="0.25">
      <c r="A264" s="34"/>
      <c r="B264" s="112" t="s">
        <v>234</v>
      </c>
      <c r="C264" s="113"/>
      <c r="D264" s="55">
        <v>337.71600000000001</v>
      </c>
      <c r="E264" s="36">
        <v>358.65439200000003</v>
      </c>
    </row>
    <row r="265" spans="1:5" x14ac:dyDescent="0.25">
      <c r="A265" s="34"/>
      <c r="B265" s="112" t="s">
        <v>235</v>
      </c>
      <c r="C265" s="113"/>
      <c r="D265" s="55">
        <v>259.12799999999999</v>
      </c>
      <c r="E265" s="36">
        <v>275.19393600000001</v>
      </c>
    </row>
    <row r="266" spans="1:5" x14ac:dyDescent="0.25">
      <c r="A266" s="34"/>
      <c r="B266" s="112" t="s">
        <v>236</v>
      </c>
      <c r="C266" s="113"/>
      <c r="D266" s="55">
        <v>811.36800000000005</v>
      </c>
      <c r="E266" s="36">
        <v>861.67281600000013</v>
      </c>
    </row>
    <row r="267" spans="1:5" x14ac:dyDescent="0.25">
      <c r="A267" s="34"/>
      <c r="B267" s="112" t="s">
        <v>237</v>
      </c>
      <c r="C267" s="113"/>
      <c r="D267" s="55">
        <v>811.36800000000005</v>
      </c>
      <c r="E267" s="36">
        <v>861.67281600000013</v>
      </c>
    </row>
    <row r="268" spans="1:5" x14ac:dyDescent="0.25">
      <c r="A268" s="114" t="s">
        <v>238</v>
      </c>
      <c r="B268" s="97"/>
      <c r="C268" s="115"/>
      <c r="D268" s="55"/>
      <c r="E268" s="36"/>
    </row>
    <row r="269" spans="1:5" x14ac:dyDescent="0.25">
      <c r="A269" s="34"/>
      <c r="B269" s="125" t="s">
        <v>239</v>
      </c>
      <c r="C269" s="115"/>
      <c r="D269" s="55">
        <v>3827.4480000000003</v>
      </c>
      <c r="E269" s="36">
        <v>4064.7497760000006</v>
      </c>
    </row>
    <row r="270" spans="1:5" x14ac:dyDescent="0.25">
      <c r="A270" s="34"/>
      <c r="B270" s="37"/>
      <c r="C270" s="38" t="s">
        <v>240</v>
      </c>
      <c r="D270" s="55">
        <v>1913.7240000000002</v>
      </c>
      <c r="E270" s="36">
        <v>2032.3748880000003</v>
      </c>
    </row>
    <row r="271" spans="1:5" x14ac:dyDescent="0.25">
      <c r="A271" s="34"/>
      <c r="B271" s="37"/>
      <c r="C271" s="38" t="s">
        <v>241</v>
      </c>
      <c r="D271" s="55">
        <v>4390.308</v>
      </c>
      <c r="E271" s="36">
        <v>4662.5070960000003</v>
      </c>
    </row>
    <row r="272" spans="1:5" x14ac:dyDescent="0.25">
      <c r="A272" s="34"/>
      <c r="B272" s="37"/>
      <c r="C272" s="38" t="s">
        <v>242</v>
      </c>
      <c r="D272" s="55">
        <v>13736.970000000001</v>
      </c>
      <c r="E272" s="36">
        <v>14588.662140000002</v>
      </c>
    </row>
    <row r="273" spans="1:5" x14ac:dyDescent="0.25">
      <c r="A273" s="34"/>
      <c r="B273" s="126" t="s">
        <v>243</v>
      </c>
      <c r="C273" s="127"/>
      <c r="D273" s="55"/>
      <c r="E273" s="36"/>
    </row>
    <row r="274" spans="1:5" x14ac:dyDescent="0.25">
      <c r="A274" s="34"/>
      <c r="B274" s="37"/>
      <c r="C274" s="38"/>
      <c r="D274" s="55"/>
      <c r="E274" s="36"/>
    </row>
    <row r="275" spans="1:5" ht="15.75" x14ac:dyDescent="0.25">
      <c r="A275" s="122" t="s">
        <v>244</v>
      </c>
      <c r="B275" s="123"/>
      <c r="C275" s="124"/>
      <c r="D275" s="55"/>
      <c r="E275" s="36"/>
    </row>
    <row r="276" spans="1:5" x14ac:dyDescent="0.25">
      <c r="A276" s="114" t="s">
        <v>245</v>
      </c>
      <c r="B276" s="97"/>
      <c r="C276" s="115"/>
      <c r="D276" s="55"/>
      <c r="E276" s="36"/>
    </row>
    <row r="277" spans="1:5" x14ac:dyDescent="0.25">
      <c r="A277" s="34"/>
      <c r="B277" s="112" t="s">
        <v>246</v>
      </c>
      <c r="C277" s="113"/>
      <c r="D277" s="55">
        <v>112.572</v>
      </c>
      <c r="E277" s="36">
        <v>119.55146400000001</v>
      </c>
    </row>
    <row r="278" spans="1:5" x14ac:dyDescent="0.25">
      <c r="A278" s="34"/>
      <c r="B278" s="112" t="s">
        <v>247</v>
      </c>
      <c r="C278" s="113"/>
      <c r="D278" s="55">
        <v>3377.1600000000003</v>
      </c>
      <c r="E278" s="36">
        <v>3586.5439200000005</v>
      </c>
    </row>
    <row r="279" spans="1:5" x14ac:dyDescent="0.25">
      <c r="A279" s="114" t="s">
        <v>248</v>
      </c>
      <c r="B279" s="97"/>
      <c r="C279" s="115"/>
      <c r="D279" s="55"/>
      <c r="E279" s="36"/>
    </row>
    <row r="280" spans="1:5" x14ac:dyDescent="0.25">
      <c r="A280" s="34"/>
      <c r="B280" s="112" t="s">
        <v>249</v>
      </c>
      <c r="C280" s="113"/>
      <c r="D280" s="55"/>
      <c r="E280" s="36"/>
    </row>
    <row r="281" spans="1:5" x14ac:dyDescent="0.25">
      <c r="A281" s="34"/>
      <c r="B281" s="112" t="s">
        <v>250</v>
      </c>
      <c r="C281" s="113"/>
      <c r="D281" s="55">
        <v>675.43200000000002</v>
      </c>
      <c r="E281" s="36">
        <v>717.30878400000006</v>
      </c>
    </row>
    <row r="282" spans="1:5" x14ac:dyDescent="0.25">
      <c r="A282" s="34"/>
      <c r="B282" s="112" t="s">
        <v>251</v>
      </c>
      <c r="C282" s="113"/>
      <c r="D282" s="55">
        <v>788.00400000000002</v>
      </c>
      <c r="E282" s="36">
        <v>836.86024800000007</v>
      </c>
    </row>
    <row r="283" spans="1:5" x14ac:dyDescent="0.25">
      <c r="A283" s="34"/>
      <c r="B283" s="112" t="s">
        <v>252</v>
      </c>
      <c r="C283" s="113"/>
      <c r="D283" s="55">
        <v>450.28800000000001</v>
      </c>
      <c r="E283" s="36">
        <v>478.20585600000004</v>
      </c>
    </row>
    <row r="284" spans="1:5" ht="15.75" x14ac:dyDescent="0.25">
      <c r="A284" s="122" t="s">
        <v>253</v>
      </c>
      <c r="B284" s="123"/>
      <c r="C284" s="124"/>
      <c r="D284" s="63"/>
      <c r="E284" s="36"/>
    </row>
    <row r="285" spans="1:5" x14ac:dyDescent="0.25">
      <c r="A285" s="34"/>
      <c r="B285" s="112" t="s">
        <v>254</v>
      </c>
      <c r="C285" s="113"/>
      <c r="D285" s="55">
        <v>688.17600000000004</v>
      </c>
      <c r="E285" s="36">
        <v>730.84291200000007</v>
      </c>
    </row>
    <row r="286" spans="1:5" x14ac:dyDescent="0.25">
      <c r="A286" s="34"/>
      <c r="B286" s="112" t="s">
        <v>255</v>
      </c>
      <c r="C286" s="113"/>
      <c r="D286" s="55">
        <v>2251.44</v>
      </c>
      <c r="E286" s="36">
        <v>2391.0292800000002</v>
      </c>
    </row>
    <row r="287" spans="1:5" x14ac:dyDescent="0.25">
      <c r="A287" s="34"/>
      <c r="B287" s="112" t="s">
        <v>256</v>
      </c>
      <c r="C287" s="113"/>
      <c r="D287" s="55">
        <v>2251.44</v>
      </c>
      <c r="E287" s="36">
        <v>2391.0292800000002</v>
      </c>
    </row>
    <row r="288" spans="1:5" x14ac:dyDescent="0.25">
      <c r="A288" s="34"/>
      <c r="B288" s="112" t="s">
        <v>257</v>
      </c>
      <c r="C288" s="113"/>
      <c r="D288" s="55">
        <v>2251.44</v>
      </c>
      <c r="E288" s="36">
        <v>2391.0292800000002</v>
      </c>
    </row>
    <row r="289" spans="1:5" x14ac:dyDescent="0.25">
      <c r="A289" s="34"/>
      <c r="B289" s="112" t="s">
        <v>258</v>
      </c>
      <c r="C289" s="113"/>
      <c r="D289" s="55">
        <v>2251.44</v>
      </c>
      <c r="E289" s="36">
        <v>2391.0292800000002</v>
      </c>
    </row>
    <row r="290" spans="1:5" x14ac:dyDescent="0.25">
      <c r="A290" s="34"/>
      <c r="B290" s="112" t="s">
        <v>259</v>
      </c>
      <c r="C290" s="113"/>
      <c r="D290" s="55">
        <v>2251.44</v>
      </c>
      <c r="E290" s="36">
        <v>2391.0292800000002</v>
      </c>
    </row>
    <row r="291" spans="1:5" x14ac:dyDescent="0.25">
      <c r="A291" s="34"/>
      <c r="B291" s="112" t="s">
        <v>260</v>
      </c>
      <c r="C291" s="113"/>
      <c r="D291" s="55">
        <v>2251.44</v>
      </c>
      <c r="E291" s="36">
        <v>2391.0292800000002</v>
      </c>
    </row>
    <row r="292" spans="1:5" x14ac:dyDescent="0.25">
      <c r="A292" s="34"/>
      <c r="B292" s="112" t="s">
        <v>261</v>
      </c>
      <c r="C292" s="113"/>
      <c r="D292" s="55">
        <v>2251.44</v>
      </c>
      <c r="E292" s="36">
        <v>2391.0292800000002</v>
      </c>
    </row>
    <row r="293" spans="1:5" x14ac:dyDescent="0.25">
      <c r="A293" s="34"/>
      <c r="B293" s="112" t="s">
        <v>262</v>
      </c>
      <c r="C293" s="113"/>
      <c r="D293" s="55">
        <v>2026.296</v>
      </c>
      <c r="E293" s="36">
        <v>2151.926352</v>
      </c>
    </row>
    <row r="294" spans="1:5" x14ac:dyDescent="0.25">
      <c r="A294" s="34"/>
      <c r="B294" s="112" t="s">
        <v>263</v>
      </c>
      <c r="C294" s="113"/>
      <c r="D294" s="55">
        <v>2251.44</v>
      </c>
      <c r="E294" s="36">
        <v>2391.0292800000002</v>
      </c>
    </row>
    <row r="295" spans="1:5" x14ac:dyDescent="0.25">
      <c r="A295" s="34"/>
      <c r="B295" s="112" t="s">
        <v>264</v>
      </c>
      <c r="C295" s="113"/>
      <c r="D295" s="55">
        <v>2251.44</v>
      </c>
      <c r="E295" s="36">
        <v>2391.0292800000002</v>
      </c>
    </row>
    <row r="296" spans="1:5" x14ac:dyDescent="0.25">
      <c r="A296" s="34"/>
      <c r="B296" s="112" t="s">
        <v>265</v>
      </c>
      <c r="C296" s="113"/>
      <c r="D296" s="55">
        <v>2251.44</v>
      </c>
      <c r="E296" s="36">
        <v>2391.0292800000002</v>
      </c>
    </row>
    <row r="297" spans="1:5" x14ac:dyDescent="0.25">
      <c r="A297" s="34"/>
      <c r="B297" s="112" t="s">
        <v>266</v>
      </c>
      <c r="C297" s="113"/>
      <c r="D297" s="55">
        <v>2251.44</v>
      </c>
      <c r="E297" s="36">
        <v>2391.0292800000002</v>
      </c>
    </row>
    <row r="298" spans="1:5" x14ac:dyDescent="0.25">
      <c r="A298" s="34"/>
      <c r="B298" s="112" t="s">
        <v>267</v>
      </c>
      <c r="C298" s="113"/>
      <c r="D298" s="55">
        <v>2251.44</v>
      </c>
      <c r="E298" s="36">
        <v>2391.0292800000002</v>
      </c>
    </row>
    <row r="299" spans="1:5" x14ac:dyDescent="0.25">
      <c r="A299" s="34"/>
      <c r="B299" s="112" t="s">
        <v>268</v>
      </c>
      <c r="C299" s="113"/>
      <c r="D299" s="55">
        <v>2251.44</v>
      </c>
      <c r="E299" s="36">
        <v>2391.0292800000002</v>
      </c>
    </row>
    <row r="300" spans="1:5" ht="15.75" x14ac:dyDescent="0.25">
      <c r="A300" s="122" t="s">
        <v>269</v>
      </c>
      <c r="B300" s="123"/>
      <c r="C300" s="124"/>
      <c r="D300" s="32"/>
      <c r="E300" s="36"/>
    </row>
    <row r="301" spans="1:5" x14ac:dyDescent="0.25">
      <c r="A301" s="114" t="s">
        <v>270</v>
      </c>
      <c r="B301" s="97"/>
      <c r="C301" s="115"/>
      <c r="D301" s="32"/>
      <c r="E301" s="36"/>
    </row>
    <row r="302" spans="1:5" ht="26.25" x14ac:dyDescent="0.25">
      <c r="A302" s="34"/>
      <c r="B302" s="112" t="s">
        <v>271</v>
      </c>
      <c r="C302" s="113"/>
      <c r="D302" s="32" t="s">
        <v>272</v>
      </c>
      <c r="E302" s="33" t="s">
        <v>272</v>
      </c>
    </row>
    <row r="303" spans="1:5" ht="26.25" x14ac:dyDescent="0.25">
      <c r="A303" s="34"/>
      <c r="B303" s="112" t="s">
        <v>273</v>
      </c>
      <c r="C303" s="113"/>
      <c r="D303" s="32" t="s">
        <v>272</v>
      </c>
      <c r="E303" s="33" t="s">
        <v>272</v>
      </c>
    </row>
    <row r="304" spans="1:5" ht="26.25" x14ac:dyDescent="0.25">
      <c r="A304" s="34"/>
      <c r="B304" s="112" t="s">
        <v>274</v>
      </c>
      <c r="C304" s="113"/>
      <c r="D304" s="32" t="s">
        <v>272</v>
      </c>
      <c r="E304" s="33" t="s">
        <v>272</v>
      </c>
    </row>
    <row r="305" spans="1:5" ht="26.25" x14ac:dyDescent="0.25">
      <c r="A305" s="34"/>
      <c r="B305" s="112" t="s">
        <v>275</v>
      </c>
      <c r="C305" s="113"/>
      <c r="D305" s="32" t="s">
        <v>272</v>
      </c>
      <c r="E305" s="33" t="s">
        <v>272</v>
      </c>
    </row>
    <row r="306" spans="1:5" ht="26.25" x14ac:dyDescent="0.25">
      <c r="A306" s="34"/>
      <c r="B306" s="112" t="s">
        <v>276</v>
      </c>
      <c r="C306" s="113"/>
      <c r="D306" s="32" t="s">
        <v>272</v>
      </c>
      <c r="E306" s="33" t="s">
        <v>272</v>
      </c>
    </row>
    <row r="307" spans="1:5" x14ac:dyDescent="0.25">
      <c r="A307" s="114" t="s">
        <v>277</v>
      </c>
      <c r="B307" s="97"/>
      <c r="C307" s="115"/>
      <c r="D307" s="64">
        <v>0.105</v>
      </c>
      <c r="E307" s="65">
        <v>0.105</v>
      </c>
    </row>
    <row r="308" spans="1:5" x14ac:dyDescent="0.25">
      <c r="A308" s="114" t="s">
        <v>278</v>
      </c>
      <c r="B308" s="97"/>
      <c r="C308" s="115"/>
      <c r="D308" s="64">
        <v>0.25</v>
      </c>
      <c r="E308" s="65">
        <v>0.25</v>
      </c>
    </row>
    <row r="309" spans="1:5" x14ac:dyDescent="0.25">
      <c r="A309" s="114" t="s">
        <v>279</v>
      </c>
      <c r="B309" s="97"/>
      <c r="C309" s="115"/>
      <c r="D309" s="55">
        <v>150</v>
      </c>
      <c r="E309" s="36">
        <v>159.30000000000001</v>
      </c>
    </row>
    <row r="310" spans="1:5" x14ac:dyDescent="0.25">
      <c r="A310" s="114" t="s">
        <v>280</v>
      </c>
      <c r="B310" s="97"/>
      <c r="C310" s="115"/>
      <c r="D310" s="32" t="s">
        <v>281</v>
      </c>
      <c r="E310" s="66" t="s">
        <v>281</v>
      </c>
    </row>
    <row r="311" spans="1:5" x14ac:dyDescent="0.25">
      <c r="A311" s="119" t="s">
        <v>282</v>
      </c>
      <c r="B311" s="120"/>
      <c r="C311" s="121"/>
      <c r="D311" s="32"/>
      <c r="E311" s="36"/>
    </row>
    <row r="312" spans="1:5" x14ac:dyDescent="0.25">
      <c r="A312" s="34" t="s">
        <v>283</v>
      </c>
      <c r="B312" s="112" t="s">
        <v>284</v>
      </c>
      <c r="C312" s="113"/>
      <c r="D312" s="55">
        <v>185.85000000000002</v>
      </c>
      <c r="E312" s="36">
        <v>197.37270000000004</v>
      </c>
    </row>
    <row r="313" spans="1:5" x14ac:dyDescent="0.25">
      <c r="A313" s="34" t="s">
        <v>285</v>
      </c>
      <c r="B313" s="112" t="s">
        <v>286</v>
      </c>
      <c r="C313" s="113"/>
      <c r="D313" s="55">
        <v>13508.640000000001</v>
      </c>
      <c r="E313" s="36">
        <v>14346.175680000002</v>
      </c>
    </row>
    <row r="314" spans="1:5" x14ac:dyDescent="0.25">
      <c r="A314" s="114" t="s">
        <v>287</v>
      </c>
      <c r="B314" s="97"/>
      <c r="C314" s="115"/>
      <c r="D314" s="32"/>
      <c r="E314" s="36"/>
    </row>
    <row r="315" spans="1:5" x14ac:dyDescent="0.25">
      <c r="A315" s="34"/>
      <c r="B315" s="112" t="s">
        <v>288</v>
      </c>
      <c r="C315" s="113"/>
      <c r="D315" s="55">
        <v>214.524</v>
      </c>
      <c r="E315" s="36">
        <v>227.824488</v>
      </c>
    </row>
    <row r="316" spans="1:5" x14ac:dyDescent="0.25">
      <c r="A316" s="34"/>
      <c r="B316" s="112" t="s">
        <v>289</v>
      </c>
      <c r="C316" s="113"/>
      <c r="D316" s="55">
        <v>100.89</v>
      </c>
      <c r="E316" s="36">
        <v>107.14518000000001</v>
      </c>
    </row>
    <row r="317" spans="1:5" x14ac:dyDescent="0.25">
      <c r="A317" s="114" t="s">
        <v>290</v>
      </c>
      <c r="B317" s="97"/>
      <c r="C317" s="115"/>
      <c r="D317" s="55"/>
      <c r="E317" s="36"/>
    </row>
    <row r="318" spans="1:5" x14ac:dyDescent="0.25">
      <c r="A318" s="34"/>
      <c r="B318" s="112" t="s">
        <v>291</v>
      </c>
      <c r="C318" s="113"/>
      <c r="D318" s="55">
        <v>395.06400000000002</v>
      </c>
      <c r="E318" s="36">
        <v>419.55796800000002</v>
      </c>
    </row>
    <row r="319" spans="1:5" x14ac:dyDescent="0.25">
      <c r="A319" s="34"/>
      <c r="B319" s="112" t="s">
        <v>292</v>
      </c>
      <c r="C319" s="113"/>
      <c r="D319" s="55">
        <v>292.05</v>
      </c>
      <c r="E319" s="36">
        <v>310.15710000000001</v>
      </c>
    </row>
    <row r="320" spans="1:5" x14ac:dyDescent="0.25">
      <c r="A320" s="114" t="s">
        <v>293</v>
      </c>
      <c r="B320" s="97"/>
      <c r="C320" s="115"/>
      <c r="D320" s="55">
        <v>67.968000000000004</v>
      </c>
      <c r="E320" s="36">
        <v>72.182016000000004</v>
      </c>
    </row>
    <row r="321" spans="1:5" x14ac:dyDescent="0.25">
      <c r="A321" s="114" t="s">
        <v>294</v>
      </c>
      <c r="B321" s="97"/>
      <c r="C321" s="115"/>
      <c r="D321" s="55">
        <v>228.33</v>
      </c>
      <c r="E321" s="36">
        <v>242.48646000000002</v>
      </c>
    </row>
    <row r="322" spans="1:5" x14ac:dyDescent="0.25">
      <c r="A322" s="116" t="s">
        <v>295</v>
      </c>
      <c r="B322" s="117"/>
      <c r="C322" s="118"/>
      <c r="D322" s="55"/>
      <c r="E322" s="36"/>
    </row>
    <row r="323" spans="1:5" x14ac:dyDescent="0.25">
      <c r="A323" s="114" t="s">
        <v>296</v>
      </c>
      <c r="B323" s="97"/>
      <c r="C323" s="115"/>
      <c r="D323" s="55">
        <v>3000</v>
      </c>
      <c r="E323" s="36">
        <v>3186</v>
      </c>
    </row>
    <row r="324" spans="1:5" x14ac:dyDescent="0.25">
      <c r="A324" s="114" t="s">
        <v>297</v>
      </c>
      <c r="B324" s="97"/>
      <c r="C324" s="115"/>
      <c r="D324" s="55">
        <v>300</v>
      </c>
      <c r="E324" s="36">
        <v>318.60000000000002</v>
      </c>
    </row>
    <row r="325" spans="1:5" x14ac:dyDescent="0.25">
      <c r="A325" s="114" t="s">
        <v>298</v>
      </c>
      <c r="B325" s="97"/>
      <c r="C325" s="115"/>
      <c r="D325" s="55">
        <v>4035.6000000000004</v>
      </c>
      <c r="E325" s="36">
        <v>4285.8072000000002</v>
      </c>
    </row>
    <row r="326" spans="1:5" x14ac:dyDescent="0.25">
      <c r="A326" s="114" t="s">
        <v>299</v>
      </c>
      <c r="B326" s="97"/>
      <c r="C326" s="115"/>
      <c r="D326" s="32"/>
      <c r="E326" s="36">
        <v>0</v>
      </c>
    </row>
    <row r="327" spans="1:5" x14ac:dyDescent="0.25">
      <c r="A327" s="34"/>
      <c r="B327" s="112" t="s">
        <v>300</v>
      </c>
      <c r="C327" s="113"/>
      <c r="D327" s="55">
        <v>3377.1600000000003</v>
      </c>
      <c r="E327" s="36">
        <v>3586.5439200000005</v>
      </c>
    </row>
    <row r="328" spans="1:5" x14ac:dyDescent="0.25">
      <c r="A328" s="34"/>
      <c r="B328" s="112" t="s">
        <v>301</v>
      </c>
      <c r="C328" s="113"/>
      <c r="D328" s="55">
        <v>4502.88</v>
      </c>
      <c r="E328" s="36">
        <v>4782.0585600000004</v>
      </c>
    </row>
    <row r="329" spans="1:5" ht="15.75" thickBot="1" x14ac:dyDescent="0.3">
      <c r="A329" s="114" t="s">
        <v>302</v>
      </c>
      <c r="B329" s="97"/>
      <c r="C329" s="115"/>
      <c r="D329" s="67" t="s">
        <v>303</v>
      </c>
      <c r="E329" s="68" t="s">
        <v>303</v>
      </c>
    </row>
  </sheetData>
  <mergeCells count="232">
    <mergeCell ref="A1:E1"/>
    <mergeCell ref="A2:E2"/>
    <mergeCell ref="A3:E3"/>
    <mergeCell ref="A4:E4"/>
    <mergeCell ref="A5:A7"/>
    <mergeCell ref="B5:C7"/>
    <mergeCell ref="D5:E6"/>
    <mergeCell ref="B8:C8"/>
    <mergeCell ref="B9:C9"/>
    <mergeCell ref="B10:C10"/>
    <mergeCell ref="A11:A16"/>
    <mergeCell ref="B11:C11"/>
    <mergeCell ref="B12:C12"/>
    <mergeCell ref="B13:C13"/>
    <mergeCell ref="B14:C14"/>
    <mergeCell ref="B15:C15"/>
    <mergeCell ref="B16:C16"/>
    <mergeCell ref="B25:C25"/>
    <mergeCell ref="A26:A28"/>
    <mergeCell ref="B26:C26"/>
    <mergeCell ref="B27:C27"/>
    <mergeCell ref="B28:C28"/>
    <mergeCell ref="B29:C29"/>
    <mergeCell ref="A18:A20"/>
    <mergeCell ref="B18:C18"/>
    <mergeCell ref="B19:C19"/>
    <mergeCell ref="B20:C20"/>
    <mergeCell ref="A22:A24"/>
    <mergeCell ref="B22:C22"/>
    <mergeCell ref="B23:C23"/>
    <mergeCell ref="B24:C24"/>
    <mergeCell ref="B46:C46"/>
    <mergeCell ref="B47:C47"/>
    <mergeCell ref="B48:C48"/>
    <mergeCell ref="B49:C49"/>
    <mergeCell ref="B50:C50"/>
    <mergeCell ref="B51:C51"/>
    <mergeCell ref="B32:C32"/>
    <mergeCell ref="B38:C38"/>
    <mergeCell ref="A40:C40"/>
    <mergeCell ref="A41:C41"/>
    <mergeCell ref="B43:C43"/>
    <mergeCell ref="B44:C44"/>
    <mergeCell ref="B73:C73"/>
    <mergeCell ref="B74:C74"/>
    <mergeCell ref="B75:C75"/>
    <mergeCell ref="B76:C76"/>
    <mergeCell ref="B77:C77"/>
    <mergeCell ref="B78:C78"/>
    <mergeCell ref="B52:C52"/>
    <mergeCell ref="B53:C53"/>
    <mergeCell ref="A65:C65"/>
    <mergeCell ref="B67:C67"/>
    <mergeCell ref="B68:C68"/>
    <mergeCell ref="B69:C69"/>
    <mergeCell ref="B85:C85"/>
    <mergeCell ref="A86:C86"/>
    <mergeCell ref="B87:C87"/>
    <mergeCell ref="B89:C89"/>
    <mergeCell ref="B93:C93"/>
    <mergeCell ref="B97:C97"/>
    <mergeCell ref="B79:C79"/>
    <mergeCell ref="B80:C80"/>
    <mergeCell ref="B81:C81"/>
    <mergeCell ref="B82:C82"/>
    <mergeCell ref="B83:C83"/>
    <mergeCell ref="B84:C84"/>
    <mergeCell ref="B114:C114"/>
    <mergeCell ref="B115:C115"/>
    <mergeCell ref="B116:C116"/>
    <mergeCell ref="B120:C120"/>
    <mergeCell ref="B121:C121"/>
    <mergeCell ref="B122:C122"/>
    <mergeCell ref="B101:C101"/>
    <mergeCell ref="B104:C104"/>
    <mergeCell ref="B109:C109"/>
    <mergeCell ref="B110:C110"/>
    <mergeCell ref="B111:C111"/>
    <mergeCell ref="B113:C113"/>
    <mergeCell ref="B135:C135"/>
    <mergeCell ref="B139:C139"/>
    <mergeCell ref="B140:C140"/>
    <mergeCell ref="B142:C142"/>
    <mergeCell ref="B143:C143"/>
    <mergeCell ref="B146:C146"/>
    <mergeCell ref="B123:C123"/>
    <mergeCell ref="B126:C126"/>
    <mergeCell ref="B127:C127"/>
    <mergeCell ref="B130:C130"/>
    <mergeCell ref="B131:C131"/>
    <mergeCell ref="B134:C134"/>
    <mergeCell ref="B163:C163"/>
    <mergeCell ref="B165:C165"/>
    <mergeCell ref="B166:C166"/>
    <mergeCell ref="B167:C167"/>
    <mergeCell ref="B177:C177"/>
    <mergeCell ref="B180:C180"/>
    <mergeCell ref="B147:C147"/>
    <mergeCell ref="B150:C150"/>
    <mergeCell ref="B153:C153"/>
    <mergeCell ref="B156:C156"/>
    <mergeCell ref="B159:C159"/>
    <mergeCell ref="B160:C160"/>
    <mergeCell ref="A189:C189"/>
    <mergeCell ref="A193:C193"/>
    <mergeCell ref="A194:C194"/>
    <mergeCell ref="A195:C195"/>
    <mergeCell ref="A196:C196"/>
    <mergeCell ref="A197:C197"/>
    <mergeCell ref="B181:C181"/>
    <mergeCell ref="B182:C182"/>
    <mergeCell ref="B184:C184"/>
    <mergeCell ref="B185:C185"/>
    <mergeCell ref="B186:C186"/>
    <mergeCell ref="B187:C187"/>
    <mergeCell ref="A204:C204"/>
    <mergeCell ref="A205:C205"/>
    <mergeCell ref="A206:C206"/>
    <mergeCell ref="A207:C207"/>
    <mergeCell ref="A208:C208"/>
    <mergeCell ref="A209:C209"/>
    <mergeCell ref="A198:C198"/>
    <mergeCell ref="A199:C199"/>
    <mergeCell ref="A200:C200"/>
    <mergeCell ref="A201:C201"/>
    <mergeCell ref="A202:C202"/>
    <mergeCell ref="A203:C203"/>
    <mergeCell ref="B224:C224"/>
    <mergeCell ref="A227:C227"/>
    <mergeCell ref="B228:C228"/>
    <mergeCell ref="B229:C229"/>
    <mergeCell ref="A230:C230"/>
    <mergeCell ref="A231:C231"/>
    <mergeCell ref="A210:C210"/>
    <mergeCell ref="B211:C211"/>
    <mergeCell ref="B214:C214"/>
    <mergeCell ref="B217:C217"/>
    <mergeCell ref="A220:C220"/>
    <mergeCell ref="B221:C221"/>
    <mergeCell ref="B239:C239"/>
    <mergeCell ref="B240:C240"/>
    <mergeCell ref="B241:C241"/>
    <mergeCell ref="B242:C242"/>
    <mergeCell ref="B243:C243"/>
    <mergeCell ref="B244:C244"/>
    <mergeCell ref="A232:C232"/>
    <mergeCell ref="A234:C234"/>
    <mergeCell ref="A235:C235"/>
    <mergeCell ref="B236:C236"/>
    <mergeCell ref="B237:C237"/>
    <mergeCell ref="B238:C238"/>
    <mergeCell ref="A251:C251"/>
    <mergeCell ref="A252:C252"/>
    <mergeCell ref="A253:C253"/>
    <mergeCell ref="A254:C254"/>
    <mergeCell ref="A255:C255"/>
    <mergeCell ref="A256:C256"/>
    <mergeCell ref="A245:C245"/>
    <mergeCell ref="B246:C246"/>
    <mergeCell ref="B247:C247"/>
    <mergeCell ref="B248:C248"/>
    <mergeCell ref="B249:C249"/>
    <mergeCell ref="B250:C250"/>
    <mergeCell ref="B263:C263"/>
    <mergeCell ref="B264:C264"/>
    <mergeCell ref="B265:C265"/>
    <mergeCell ref="B266:C266"/>
    <mergeCell ref="B267:C267"/>
    <mergeCell ref="A268:C268"/>
    <mergeCell ref="A257:C257"/>
    <mergeCell ref="B258:C258"/>
    <mergeCell ref="B259:C259"/>
    <mergeCell ref="B260:C260"/>
    <mergeCell ref="B261:C261"/>
    <mergeCell ref="A262:C262"/>
    <mergeCell ref="A279:C279"/>
    <mergeCell ref="B280:C280"/>
    <mergeCell ref="B281:C281"/>
    <mergeCell ref="B282:C282"/>
    <mergeCell ref="B283:C283"/>
    <mergeCell ref="A284:C284"/>
    <mergeCell ref="B269:C269"/>
    <mergeCell ref="B273:C273"/>
    <mergeCell ref="A275:C275"/>
    <mergeCell ref="A276:C276"/>
    <mergeCell ref="B277:C277"/>
    <mergeCell ref="B278:C278"/>
    <mergeCell ref="B291:C291"/>
    <mergeCell ref="B292:C292"/>
    <mergeCell ref="B293:C293"/>
    <mergeCell ref="B294:C294"/>
    <mergeCell ref="B295:C295"/>
    <mergeCell ref="B296:C296"/>
    <mergeCell ref="B285:C285"/>
    <mergeCell ref="B286:C286"/>
    <mergeCell ref="B287:C287"/>
    <mergeCell ref="B288:C288"/>
    <mergeCell ref="B289:C289"/>
    <mergeCell ref="B290:C290"/>
    <mergeCell ref="B303:C303"/>
    <mergeCell ref="B304:C304"/>
    <mergeCell ref="B305:C305"/>
    <mergeCell ref="B306:C306"/>
    <mergeCell ref="A307:C307"/>
    <mergeCell ref="A308:C308"/>
    <mergeCell ref="B297:C297"/>
    <mergeCell ref="B298:C298"/>
    <mergeCell ref="B299:C299"/>
    <mergeCell ref="A300:C300"/>
    <mergeCell ref="A301:C301"/>
    <mergeCell ref="B302:C302"/>
    <mergeCell ref="B315:C315"/>
    <mergeCell ref="B316:C316"/>
    <mergeCell ref="A317:C317"/>
    <mergeCell ref="B318:C318"/>
    <mergeCell ref="B319:C319"/>
    <mergeCell ref="A320:C320"/>
    <mergeCell ref="A309:C309"/>
    <mergeCell ref="A310:C310"/>
    <mergeCell ref="A311:C311"/>
    <mergeCell ref="B312:C312"/>
    <mergeCell ref="B313:C313"/>
    <mergeCell ref="A314:C314"/>
    <mergeCell ref="B327:C327"/>
    <mergeCell ref="B328:C328"/>
    <mergeCell ref="A329:C329"/>
    <mergeCell ref="A321:C321"/>
    <mergeCell ref="A322:C322"/>
    <mergeCell ref="A323:C323"/>
    <mergeCell ref="A324:C324"/>
    <mergeCell ref="A325:C325"/>
    <mergeCell ref="A326:C32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topLeftCell="A2" workbookViewId="0">
      <selection activeCell="J19" sqref="J19"/>
    </sheetView>
  </sheetViews>
  <sheetFormatPr defaultRowHeight="15" x14ac:dyDescent="0.25"/>
  <cols>
    <col min="1" max="1" width="9.85546875" customWidth="1"/>
    <col min="2" max="2" width="7.85546875" customWidth="1"/>
    <col min="3" max="3" width="34.42578125" customWidth="1"/>
    <col min="4" max="4" width="10.42578125" customWidth="1"/>
    <col min="5" max="5" width="10.28515625" customWidth="1"/>
    <col min="7" max="7" width="10.28515625" customWidth="1"/>
    <col min="8" max="8" width="10.140625" customWidth="1"/>
    <col min="9" max="9" width="10" customWidth="1"/>
  </cols>
  <sheetData>
    <row r="1" spans="1:12" ht="18.75" x14ac:dyDescent="0.3">
      <c r="A1" s="102" t="s">
        <v>0</v>
      </c>
      <c r="B1" s="103"/>
      <c r="C1" s="103"/>
      <c r="D1" s="103"/>
      <c r="E1" s="103"/>
      <c r="F1" s="103"/>
      <c r="G1" s="103"/>
      <c r="H1" s="103"/>
      <c r="I1" s="103"/>
      <c r="J1" s="103"/>
      <c r="K1" s="103"/>
      <c r="L1" s="104"/>
    </row>
    <row r="2" spans="1:12" ht="18.75" x14ac:dyDescent="0.3">
      <c r="A2" s="105" t="s">
        <v>315</v>
      </c>
      <c r="B2" s="106"/>
      <c r="C2" s="106"/>
      <c r="D2" s="106"/>
      <c r="E2" s="106"/>
      <c r="F2" s="106"/>
      <c r="G2" s="106"/>
      <c r="H2" s="106"/>
      <c r="I2" s="106"/>
      <c r="J2" s="106"/>
      <c r="K2" s="106"/>
      <c r="L2" s="107"/>
    </row>
    <row r="3" spans="1:12" ht="18.75" x14ac:dyDescent="0.3">
      <c r="A3" s="105" t="s">
        <v>316</v>
      </c>
      <c r="B3" s="106"/>
      <c r="C3" s="106"/>
      <c r="D3" s="106"/>
      <c r="E3" s="106"/>
      <c r="F3" s="106"/>
      <c r="G3" s="106"/>
      <c r="H3" s="106"/>
      <c r="I3" s="106"/>
      <c r="J3" s="106"/>
      <c r="K3" s="106"/>
      <c r="L3" s="107"/>
    </row>
    <row r="4" spans="1:12" ht="18.75" x14ac:dyDescent="0.3">
      <c r="A4" s="72"/>
      <c r="B4" s="73"/>
      <c r="C4" s="73"/>
      <c r="D4" s="73"/>
      <c r="E4" s="73"/>
      <c r="F4" s="73"/>
      <c r="G4" s="73"/>
      <c r="H4" s="73"/>
      <c r="I4" s="73"/>
      <c r="J4" s="73"/>
      <c r="K4" s="73"/>
      <c r="L4" s="74"/>
    </row>
    <row r="5" spans="1:12" x14ac:dyDescent="0.25">
      <c r="A5" s="108" t="s">
        <v>2</v>
      </c>
      <c r="B5" s="109"/>
      <c r="C5" s="109"/>
      <c r="D5" s="110" t="s">
        <v>3</v>
      </c>
      <c r="E5" s="110"/>
      <c r="F5" s="110"/>
      <c r="G5" s="110"/>
      <c r="H5" s="110"/>
      <c r="I5" s="110"/>
      <c r="J5" s="110"/>
      <c r="K5" s="110"/>
      <c r="L5" s="111"/>
    </row>
    <row r="6" spans="1:12" x14ac:dyDescent="0.25">
      <c r="A6" s="108"/>
      <c r="B6" s="109"/>
      <c r="C6" s="109"/>
      <c r="D6" s="110"/>
      <c r="E6" s="110"/>
      <c r="F6" s="110"/>
      <c r="G6" s="110"/>
      <c r="H6" s="110"/>
      <c r="I6" s="110"/>
      <c r="J6" s="110"/>
      <c r="K6" s="110"/>
      <c r="L6" s="111"/>
    </row>
    <row r="7" spans="1:12" ht="51.75" x14ac:dyDescent="0.25">
      <c r="A7" s="108"/>
      <c r="B7" s="109"/>
      <c r="C7" s="109"/>
      <c r="D7" s="6" t="s">
        <v>4</v>
      </c>
      <c r="E7" s="6" t="s">
        <v>5</v>
      </c>
      <c r="F7" s="6" t="s">
        <v>6</v>
      </c>
      <c r="G7" s="6" t="s">
        <v>7</v>
      </c>
      <c r="H7" s="6" t="s">
        <v>8</v>
      </c>
      <c r="I7" s="6" t="s">
        <v>9</v>
      </c>
      <c r="J7" s="6" t="s">
        <v>11</v>
      </c>
      <c r="K7" s="6" t="s">
        <v>330</v>
      </c>
      <c r="L7" s="7" t="s">
        <v>13</v>
      </c>
    </row>
    <row r="8" spans="1:12" x14ac:dyDescent="0.25">
      <c r="A8" s="99" t="s">
        <v>308</v>
      </c>
      <c r="B8" s="100"/>
      <c r="C8" s="101"/>
      <c r="D8" s="9">
        <v>1.4999999999999999E-2</v>
      </c>
      <c r="E8" s="10">
        <v>2.5000000000000001E-2</v>
      </c>
      <c r="F8" s="10">
        <v>1.4999999999999999E-2</v>
      </c>
      <c r="G8" s="10">
        <v>3.0000000000000001E-3</v>
      </c>
      <c r="H8" s="10">
        <v>1.4999999999999999E-2</v>
      </c>
      <c r="I8" s="10">
        <v>1.4999999999999999E-2</v>
      </c>
      <c r="J8" s="10">
        <v>1.4999999999999999E-2</v>
      </c>
      <c r="K8" s="10">
        <v>3.0000000000000001E-3</v>
      </c>
      <c r="L8" s="11"/>
    </row>
    <row r="9" spans="1:12" x14ac:dyDescent="0.25">
      <c r="A9" s="71"/>
      <c r="B9" s="97" t="s">
        <v>309</v>
      </c>
      <c r="C9" s="98"/>
      <c r="D9" s="69">
        <v>0.01</v>
      </c>
      <c r="E9" s="70">
        <v>0.02</v>
      </c>
      <c r="F9" s="70">
        <v>0.01</v>
      </c>
      <c r="G9" s="70">
        <v>3.0000000000000001E-3</v>
      </c>
      <c r="H9" s="70">
        <v>0.01</v>
      </c>
      <c r="I9" s="70">
        <v>0.01</v>
      </c>
      <c r="J9" s="70">
        <v>0.01</v>
      </c>
      <c r="K9" s="70">
        <v>3.0000000000000001E-3</v>
      </c>
      <c r="L9" s="11"/>
    </row>
    <row r="10" spans="1:12" x14ac:dyDescent="0.25">
      <c r="A10" s="93" t="s">
        <v>14</v>
      </c>
      <c r="B10" s="94"/>
      <c r="C10" s="95"/>
      <c r="D10" s="12"/>
      <c r="E10" s="13"/>
      <c r="F10" s="13"/>
      <c r="G10" s="13">
        <v>0.6</v>
      </c>
      <c r="H10" s="13"/>
      <c r="I10" s="13"/>
      <c r="J10" s="13"/>
      <c r="K10" s="13">
        <v>1</v>
      </c>
      <c r="L10" s="14">
        <v>0.1</v>
      </c>
    </row>
    <row r="11" spans="1:12" ht="24" customHeight="1" x14ac:dyDescent="0.25">
      <c r="A11" s="15"/>
      <c r="B11" s="89" t="s">
        <v>28</v>
      </c>
      <c r="C11" s="90"/>
      <c r="D11" s="16">
        <v>0</v>
      </c>
      <c r="E11" s="17">
        <v>0</v>
      </c>
      <c r="F11" s="17">
        <v>0</v>
      </c>
      <c r="G11" s="17">
        <v>0</v>
      </c>
      <c r="H11" s="17">
        <v>0</v>
      </c>
      <c r="I11" s="17">
        <v>0</v>
      </c>
      <c r="J11" s="17">
        <v>0</v>
      </c>
      <c r="K11" s="17">
        <v>0</v>
      </c>
      <c r="L11" s="18">
        <v>0</v>
      </c>
    </row>
    <row r="12" spans="1:12" ht="26.25" customHeight="1" x14ac:dyDescent="0.25">
      <c r="A12" s="15"/>
      <c r="B12" s="91" t="s">
        <v>29</v>
      </c>
      <c r="C12" s="92"/>
      <c r="D12" s="12">
        <v>0.5</v>
      </c>
      <c r="E12" s="17">
        <v>0</v>
      </c>
      <c r="F12" s="17">
        <v>0</v>
      </c>
      <c r="G12" s="17">
        <v>0</v>
      </c>
      <c r="H12" s="17">
        <v>0</v>
      </c>
      <c r="I12" s="17">
        <v>0</v>
      </c>
      <c r="J12" s="17">
        <v>0</v>
      </c>
      <c r="K12" s="17">
        <v>0</v>
      </c>
      <c r="L12" s="18">
        <v>0</v>
      </c>
    </row>
    <row r="13" spans="1:12" ht="25.5" customHeight="1" x14ac:dyDescent="0.25">
      <c r="A13" s="15"/>
      <c r="B13" s="91" t="s">
        <v>30</v>
      </c>
      <c r="C13" s="92"/>
      <c r="D13" s="12">
        <v>0.4</v>
      </c>
      <c r="E13" s="17">
        <v>0</v>
      </c>
      <c r="F13" s="17">
        <v>0</v>
      </c>
      <c r="G13" s="17">
        <v>0</v>
      </c>
      <c r="H13" s="17">
        <v>0</v>
      </c>
      <c r="I13" s="17">
        <v>0</v>
      </c>
      <c r="J13" s="17">
        <v>0</v>
      </c>
      <c r="K13" s="17">
        <v>0</v>
      </c>
      <c r="L13" s="18">
        <v>0</v>
      </c>
    </row>
    <row r="14" spans="1:12" ht="30.75" customHeight="1" x14ac:dyDescent="0.25">
      <c r="A14" s="15" t="s">
        <v>31</v>
      </c>
      <c r="B14" s="79" t="s">
        <v>32</v>
      </c>
      <c r="C14" s="80"/>
      <c r="D14" s="12"/>
      <c r="E14" s="13"/>
      <c r="F14" s="13"/>
      <c r="G14" s="13"/>
      <c r="H14" s="13"/>
      <c r="I14" s="13"/>
      <c r="J14" s="13"/>
      <c r="K14" s="13"/>
      <c r="L14" s="14"/>
    </row>
    <row r="15" spans="1:12" x14ac:dyDescent="0.25">
      <c r="A15" s="15" t="s">
        <v>33</v>
      </c>
      <c r="B15" s="79" t="s">
        <v>34</v>
      </c>
      <c r="C15" s="80"/>
      <c r="D15" s="12"/>
      <c r="E15" s="13"/>
      <c r="F15" s="13"/>
      <c r="G15" s="13"/>
      <c r="H15" s="13"/>
      <c r="I15" s="13"/>
      <c r="J15" s="13"/>
      <c r="K15" s="13"/>
      <c r="L15" s="14"/>
    </row>
    <row r="16" spans="1:12" x14ac:dyDescent="0.25">
      <c r="A16" s="81" t="s">
        <v>35</v>
      </c>
      <c r="B16" s="82"/>
      <c r="C16" s="83"/>
      <c r="D16" s="12">
        <v>0.1</v>
      </c>
      <c r="E16" s="13">
        <v>0.1</v>
      </c>
      <c r="F16" s="13">
        <v>0.1</v>
      </c>
      <c r="G16" s="13">
        <v>0.1</v>
      </c>
      <c r="H16" s="13">
        <v>0.1</v>
      </c>
      <c r="I16" s="13">
        <v>0.1</v>
      </c>
      <c r="J16" s="13">
        <v>0.1</v>
      </c>
      <c r="K16" s="13">
        <v>0.1</v>
      </c>
      <c r="L16" s="14">
        <v>0.1</v>
      </c>
    </row>
    <row r="17" spans="1:12" ht="15.75" thickBot="1" x14ac:dyDescent="0.3">
      <c r="A17" s="84" t="s">
        <v>36</v>
      </c>
      <c r="B17" s="85"/>
      <c r="C17" s="86"/>
      <c r="D17" s="19">
        <v>2500</v>
      </c>
      <c r="E17" s="20">
        <v>12500</v>
      </c>
      <c r="F17" s="20">
        <v>30000</v>
      </c>
      <c r="G17" s="21">
        <v>0</v>
      </c>
      <c r="H17" s="20">
        <v>30000</v>
      </c>
      <c r="I17" s="21">
        <v>0</v>
      </c>
      <c r="J17" s="21">
        <v>30000</v>
      </c>
      <c r="K17" s="20">
        <v>10000</v>
      </c>
      <c r="L17" s="22">
        <v>5000</v>
      </c>
    </row>
    <row r="18" spans="1:12" x14ac:dyDescent="0.25">
      <c r="A18" s="8"/>
      <c r="B18" s="23"/>
      <c r="C18" s="2"/>
      <c r="D18" s="24"/>
      <c r="E18" s="24"/>
      <c r="F18" s="24"/>
      <c r="G18" s="25"/>
      <c r="H18" s="24"/>
      <c r="I18" s="25"/>
      <c r="J18" s="25"/>
      <c r="K18" s="24"/>
      <c r="L18" s="24"/>
    </row>
  </sheetData>
  <mergeCells count="15">
    <mergeCell ref="A17:C17"/>
    <mergeCell ref="B11:C11"/>
    <mergeCell ref="B12:C12"/>
    <mergeCell ref="B13:C13"/>
    <mergeCell ref="B9:C9"/>
    <mergeCell ref="A10:C10"/>
    <mergeCell ref="B14:C14"/>
    <mergeCell ref="B15:C15"/>
    <mergeCell ref="A16:C16"/>
    <mergeCell ref="A8:C8"/>
    <mergeCell ref="A1:L1"/>
    <mergeCell ref="A2:L2"/>
    <mergeCell ref="A3:L3"/>
    <mergeCell ref="A5:C7"/>
    <mergeCell ref="D5:L6"/>
  </mergeCells>
  <pageMargins left="0.7" right="0.7" top="0.75" bottom="0.75" header="0.3" footer="0.3"/>
  <pageSetup scale="87"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305"/>
  <sheetViews>
    <sheetView workbookViewId="0">
      <selection activeCell="G30" sqref="G30"/>
    </sheetView>
  </sheetViews>
  <sheetFormatPr defaultRowHeight="15" x14ac:dyDescent="0.25"/>
  <cols>
    <col min="1" max="1" width="33.7109375" customWidth="1"/>
    <col min="2" max="2" width="7.7109375" customWidth="1"/>
    <col min="3" max="3" width="80.7109375" customWidth="1"/>
    <col min="4" max="5" width="13.140625" customWidth="1"/>
  </cols>
  <sheetData>
    <row r="1" spans="1:5" ht="18.75" x14ac:dyDescent="0.3">
      <c r="A1" s="139" t="s">
        <v>0</v>
      </c>
      <c r="B1" s="140"/>
      <c r="C1" s="140"/>
      <c r="D1" s="140"/>
      <c r="E1" s="141"/>
    </row>
    <row r="2" spans="1:5" ht="18.75" x14ac:dyDescent="0.3">
      <c r="A2" s="142" t="s">
        <v>305</v>
      </c>
      <c r="B2" s="143"/>
      <c r="C2" s="143"/>
      <c r="D2" s="143"/>
      <c r="E2" s="144"/>
    </row>
    <row r="3" spans="1:5" ht="18.75" x14ac:dyDescent="0.3">
      <c r="A3" s="142" t="s">
        <v>316</v>
      </c>
      <c r="B3" s="143"/>
      <c r="C3" s="143"/>
      <c r="D3" s="143"/>
      <c r="E3" s="144"/>
    </row>
    <row r="4" spans="1:5" ht="18.75" x14ac:dyDescent="0.3">
      <c r="A4" s="142"/>
      <c r="B4" s="143"/>
      <c r="C4" s="143"/>
      <c r="D4" s="143"/>
      <c r="E4" s="144"/>
    </row>
    <row r="5" spans="1:5" x14ac:dyDescent="0.25">
      <c r="A5" s="145" t="s">
        <v>37</v>
      </c>
      <c r="B5" s="148" t="s">
        <v>38</v>
      </c>
      <c r="C5" s="149"/>
      <c r="D5" s="154" t="s">
        <v>39</v>
      </c>
      <c r="E5" s="155"/>
    </row>
    <row r="6" spans="1:5" x14ac:dyDescent="0.25">
      <c r="A6" s="146"/>
      <c r="B6" s="150"/>
      <c r="C6" s="151"/>
      <c r="D6" s="156"/>
      <c r="E6" s="157"/>
    </row>
    <row r="7" spans="1:5" ht="15.75" x14ac:dyDescent="0.25">
      <c r="A7" s="147"/>
      <c r="B7" s="152"/>
      <c r="C7" s="153"/>
      <c r="D7" s="27" t="s">
        <v>41</v>
      </c>
      <c r="E7" s="27" t="s">
        <v>317</v>
      </c>
    </row>
    <row r="8" spans="1:5" ht="15.75" x14ac:dyDescent="0.25">
      <c r="A8" s="28" t="s">
        <v>42</v>
      </c>
      <c r="B8" s="158"/>
      <c r="C8" s="159"/>
      <c r="D8" s="30"/>
      <c r="E8" s="30"/>
    </row>
    <row r="9" spans="1:5" x14ac:dyDescent="0.25">
      <c r="A9" s="31" t="s">
        <v>43</v>
      </c>
      <c r="B9" s="112"/>
      <c r="C9" s="113"/>
      <c r="D9" s="33"/>
      <c r="E9" s="33"/>
    </row>
    <row r="10" spans="1:5" x14ac:dyDescent="0.25">
      <c r="A10" s="34" t="s">
        <v>44</v>
      </c>
      <c r="B10" s="112"/>
      <c r="C10" s="113"/>
      <c r="D10" s="36"/>
      <c r="E10" s="36"/>
    </row>
    <row r="11" spans="1:5" x14ac:dyDescent="0.25">
      <c r="A11" s="138"/>
      <c r="B11" s="112" t="s">
        <v>306</v>
      </c>
      <c r="C11" s="113"/>
      <c r="D11" s="36">
        <v>0</v>
      </c>
      <c r="E11" s="36">
        <v>0</v>
      </c>
    </row>
    <row r="12" spans="1:5" x14ac:dyDescent="0.25">
      <c r="A12" s="138"/>
      <c r="B12" s="112" t="s">
        <v>307</v>
      </c>
      <c r="C12" s="113"/>
      <c r="D12" s="36">
        <v>4.7820585600000003</v>
      </c>
      <c r="E12" s="36">
        <f>+D12+(D12*5.8%)</f>
        <v>5.0594179564799999</v>
      </c>
    </row>
    <row r="13" spans="1:5" x14ac:dyDescent="0.25">
      <c r="A13" s="138"/>
      <c r="B13" s="112" t="s">
        <v>311</v>
      </c>
      <c r="C13" s="113"/>
      <c r="D13" s="36">
        <v>5.3798158799999998</v>
      </c>
      <c r="E13" s="36">
        <f t="shared" ref="E13:E16" si="0">+D13+(D13*5.8%)</f>
        <v>5.6918452010399996</v>
      </c>
    </row>
    <row r="14" spans="1:5" x14ac:dyDescent="0.25">
      <c r="A14" s="138"/>
      <c r="B14" s="112" t="s">
        <v>312</v>
      </c>
      <c r="C14" s="113"/>
      <c r="D14" s="36">
        <v>5.977573200000001</v>
      </c>
      <c r="E14" s="36">
        <f t="shared" si="0"/>
        <v>6.324272445600001</v>
      </c>
    </row>
    <row r="15" spans="1:5" x14ac:dyDescent="0.25">
      <c r="A15" s="138"/>
      <c r="B15" s="112" t="s">
        <v>313</v>
      </c>
      <c r="C15" s="113"/>
      <c r="D15" s="36">
        <v>6.5978874000000003</v>
      </c>
      <c r="E15" s="36">
        <f t="shared" si="0"/>
        <v>6.9805648692000002</v>
      </c>
    </row>
    <row r="16" spans="1:5" x14ac:dyDescent="0.25">
      <c r="A16" s="138"/>
      <c r="B16" s="112" t="s">
        <v>45</v>
      </c>
      <c r="C16" s="113"/>
      <c r="D16" s="36">
        <v>7.1730878400000009</v>
      </c>
      <c r="E16" s="36">
        <f t="shared" si="0"/>
        <v>7.5891269347200012</v>
      </c>
    </row>
    <row r="17" spans="1:5" x14ac:dyDescent="0.25">
      <c r="A17" s="34" t="s">
        <v>46</v>
      </c>
      <c r="B17" s="37"/>
      <c r="C17" s="38"/>
      <c r="D17" s="36"/>
      <c r="E17" s="36"/>
    </row>
    <row r="18" spans="1:5" x14ac:dyDescent="0.25">
      <c r="A18" s="138"/>
      <c r="B18" s="112" t="s">
        <v>47</v>
      </c>
      <c r="C18" s="113"/>
      <c r="D18" s="36">
        <v>8.1430336800000003</v>
      </c>
      <c r="E18" s="36">
        <f t="shared" ref="E18" si="1">+D18+(D18*5.8%)</f>
        <v>8.61532963344</v>
      </c>
    </row>
    <row r="19" spans="1:5" x14ac:dyDescent="0.25">
      <c r="A19" s="138"/>
      <c r="B19" s="112" t="s">
        <v>314</v>
      </c>
      <c r="C19" s="113"/>
      <c r="D19" s="36">
        <v>9.5641171200000006</v>
      </c>
      <c r="E19" s="36">
        <f>+D19+(D19*5.8%)</f>
        <v>10.11883591296</v>
      </c>
    </row>
    <row r="20" spans="1:5" x14ac:dyDescent="0.25">
      <c r="A20" s="138"/>
      <c r="B20" s="112" t="s">
        <v>48</v>
      </c>
      <c r="C20" s="113"/>
      <c r="D20" s="36">
        <v>10.996479000000001</v>
      </c>
      <c r="E20" s="36">
        <f t="shared" ref="E20" si="2">+D20+(D20*5.8%)</f>
        <v>11.634274782</v>
      </c>
    </row>
    <row r="21" spans="1:5" x14ac:dyDescent="0.25">
      <c r="A21" s="34" t="s">
        <v>49</v>
      </c>
      <c r="B21" s="37"/>
      <c r="C21" s="38"/>
      <c r="D21" s="36"/>
      <c r="E21" s="36"/>
    </row>
    <row r="22" spans="1:5" x14ac:dyDescent="0.25">
      <c r="A22" s="138"/>
      <c r="B22" s="112" t="s">
        <v>47</v>
      </c>
      <c r="C22" s="113"/>
      <c r="D22" s="36">
        <v>8.1430336800000003</v>
      </c>
      <c r="E22" s="36">
        <f>+D22+(D22*5.8%)</f>
        <v>8.61532963344</v>
      </c>
    </row>
    <row r="23" spans="1:5" x14ac:dyDescent="0.25">
      <c r="A23" s="138"/>
      <c r="B23" s="112" t="s">
        <v>310</v>
      </c>
      <c r="C23" s="113"/>
      <c r="D23" s="36">
        <v>9.8122427999999999</v>
      </c>
      <c r="E23" s="36">
        <f>+D23+(D23*5.8%)</f>
        <v>10.3813528824</v>
      </c>
    </row>
    <row r="24" spans="1:5" x14ac:dyDescent="0.25">
      <c r="A24" s="138"/>
      <c r="B24" s="112" t="s">
        <v>48</v>
      </c>
      <c r="C24" s="113"/>
      <c r="D24" s="36">
        <v>11.368667520000001</v>
      </c>
      <c r="E24" s="36">
        <f t="shared" ref="E24" si="3">+D24+(D24*5.8%)</f>
        <v>12.02805023616</v>
      </c>
    </row>
    <row r="25" spans="1:5" x14ac:dyDescent="0.25">
      <c r="A25" s="34" t="s">
        <v>51</v>
      </c>
      <c r="B25" s="112" t="s">
        <v>52</v>
      </c>
      <c r="C25" s="113"/>
      <c r="D25" s="36"/>
      <c r="E25" s="36"/>
    </row>
    <row r="26" spans="1:5" x14ac:dyDescent="0.25">
      <c r="A26" s="31" t="s">
        <v>53</v>
      </c>
      <c r="B26" s="37"/>
      <c r="C26" s="38"/>
      <c r="D26" s="36"/>
      <c r="E26" s="36"/>
    </row>
    <row r="27" spans="1:5" x14ac:dyDescent="0.25">
      <c r="A27" s="34" t="s">
        <v>54</v>
      </c>
      <c r="B27" s="37"/>
      <c r="C27" s="38"/>
      <c r="D27" s="36"/>
      <c r="E27" s="36"/>
    </row>
    <row r="28" spans="1:5" x14ac:dyDescent="0.25">
      <c r="A28" s="34"/>
      <c r="B28" s="112" t="s">
        <v>55</v>
      </c>
      <c r="C28" s="113"/>
      <c r="D28" s="36"/>
      <c r="E28" s="36"/>
    </row>
    <row r="29" spans="1:5" x14ac:dyDescent="0.25">
      <c r="A29" s="34"/>
      <c r="B29" s="37"/>
      <c r="C29" s="38" t="s">
        <v>56</v>
      </c>
      <c r="D29" s="36">
        <v>1531.6121520000002</v>
      </c>
      <c r="E29" s="36">
        <f>+D29+D29*6.5%</f>
        <v>1631.1669418800002</v>
      </c>
    </row>
    <row r="30" spans="1:5" x14ac:dyDescent="0.25">
      <c r="A30" s="34"/>
      <c r="B30" s="37"/>
      <c r="C30" s="38" t="s">
        <v>57</v>
      </c>
      <c r="D30" s="36">
        <v>2151.926352</v>
      </c>
      <c r="E30" s="36">
        <f>+D30+D30*6.5%</f>
        <v>2291.8015648800001</v>
      </c>
    </row>
    <row r="31" spans="1:5" x14ac:dyDescent="0.25">
      <c r="A31" s="34"/>
      <c r="B31" s="37"/>
      <c r="C31" s="38" t="s">
        <v>58</v>
      </c>
      <c r="D31" s="36">
        <v>3168.1137960000005</v>
      </c>
      <c r="E31" s="36">
        <f>+D31+D31*6.5%</f>
        <v>3374.0411927400005</v>
      </c>
    </row>
    <row r="32" spans="1:5" x14ac:dyDescent="0.25">
      <c r="A32" s="34"/>
      <c r="B32" s="37"/>
      <c r="C32" s="38" t="s">
        <v>59</v>
      </c>
      <c r="D32" s="33" t="s">
        <v>60</v>
      </c>
      <c r="E32" s="33" t="s">
        <v>60</v>
      </c>
    </row>
    <row r="33" spans="1:5" x14ac:dyDescent="0.25">
      <c r="A33" s="34"/>
      <c r="B33" s="37"/>
      <c r="C33" s="38" t="s">
        <v>61</v>
      </c>
      <c r="D33" s="33" t="s">
        <v>60</v>
      </c>
      <c r="E33" s="33" t="s">
        <v>60</v>
      </c>
    </row>
    <row r="34" spans="1:5" x14ac:dyDescent="0.25">
      <c r="A34" s="34"/>
      <c r="B34" s="112" t="s">
        <v>62</v>
      </c>
      <c r="C34" s="113"/>
      <c r="D34" s="36"/>
      <c r="E34" s="36"/>
    </row>
    <row r="35" spans="1:5" x14ac:dyDescent="0.25">
      <c r="A35" s="34"/>
      <c r="B35" s="37"/>
      <c r="C35" s="38" t="s">
        <v>63</v>
      </c>
      <c r="D35" s="33" t="s">
        <v>60</v>
      </c>
      <c r="E35" s="33" t="s">
        <v>60</v>
      </c>
    </row>
    <row r="36" spans="1:5" x14ac:dyDescent="0.25">
      <c r="A36" s="135" t="s">
        <v>64</v>
      </c>
      <c r="B36" s="136"/>
      <c r="C36" s="137"/>
      <c r="D36" s="40"/>
      <c r="E36" s="40"/>
    </row>
    <row r="37" spans="1:5" x14ac:dyDescent="0.25">
      <c r="A37" s="135" t="s">
        <v>65</v>
      </c>
      <c r="B37" s="136"/>
      <c r="C37" s="137"/>
      <c r="D37" s="40"/>
      <c r="E37" s="40"/>
    </row>
    <row r="38" spans="1:5" x14ac:dyDescent="0.25">
      <c r="A38" s="34" t="s">
        <v>66</v>
      </c>
      <c r="B38" s="37"/>
      <c r="C38" s="38"/>
      <c r="D38" s="36">
        <v>3186</v>
      </c>
      <c r="E38" s="36">
        <f>+D38+(D38*5.8%)</f>
        <v>3370.788</v>
      </c>
    </row>
    <row r="39" spans="1:5" x14ac:dyDescent="0.25">
      <c r="A39" s="34" t="s">
        <v>67</v>
      </c>
      <c r="B39" s="112" t="s">
        <v>68</v>
      </c>
      <c r="C39" s="113"/>
      <c r="D39" s="36">
        <v>597.75732000000005</v>
      </c>
      <c r="E39" s="36">
        <f t="shared" ref="E39:E40" si="4">+D39+(D39*5.8%)</f>
        <v>632.42724456000008</v>
      </c>
    </row>
    <row r="40" spans="1:5" x14ac:dyDescent="0.25">
      <c r="A40" s="34"/>
      <c r="B40" s="112" t="s">
        <v>69</v>
      </c>
      <c r="C40" s="113"/>
      <c r="D40" s="36">
        <v>1195.5146400000001</v>
      </c>
      <c r="E40" s="36">
        <f t="shared" si="4"/>
        <v>1264.8544891200002</v>
      </c>
    </row>
    <row r="41" spans="1:5" ht="15.75" x14ac:dyDescent="0.25">
      <c r="A41" s="42" t="s">
        <v>70</v>
      </c>
      <c r="B41" s="37"/>
      <c r="C41" s="38"/>
      <c r="D41" s="36"/>
      <c r="E41" s="36"/>
    </row>
    <row r="42" spans="1:5" x14ac:dyDescent="0.25">
      <c r="A42" s="43" t="s">
        <v>71</v>
      </c>
      <c r="B42" s="130"/>
      <c r="C42" s="131"/>
      <c r="D42" s="36">
        <v>108.27302400000001</v>
      </c>
      <c r="E42" s="36">
        <f>+D42+(D42*5.8%)</f>
        <v>114.552859392</v>
      </c>
    </row>
    <row r="43" spans="1:5" x14ac:dyDescent="0.25">
      <c r="A43" s="43" t="s">
        <v>72</v>
      </c>
      <c r="B43" s="130"/>
      <c r="C43" s="131"/>
      <c r="D43" s="36"/>
      <c r="E43" s="36"/>
    </row>
    <row r="44" spans="1:5" x14ac:dyDescent="0.25">
      <c r="A44" s="43"/>
      <c r="B44" s="130" t="s">
        <v>73</v>
      </c>
      <c r="C44" s="131"/>
      <c r="D44" s="36">
        <v>12.5847</v>
      </c>
      <c r="E44" s="36">
        <f t="shared" ref="E44:E45" si="5">+D44+(D44*5.8%)</f>
        <v>13.3146126</v>
      </c>
    </row>
    <row r="45" spans="1:5" x14ac:dyDescent="0.25">
      <c r="A45" s="45"/>
      <c r="B45" s="130" t="s">
        <v>74</v>
      </c>
      <c r="C45" s="131"/>
      <c r="D45" s="36">
        <v>6.0534000000000008</v>
      </c>
      <c r="E45" s="36">
        <f t="shared" si="5"/>
        <v>6.4044972000000007</v>
      </c>
    </row>
    <row r="46" spans="1:5" x14ac:dyDescent="0.25">
      <c r="A46" s="45"/>
      <c r="B46" s="130" t="s">
        <v>75</v>
      </c>
      <c r="C46" s="131"/>
      <c r="D46" s="36">
        <v>12.531600000000001</v>
      </c>
      <c r="E46" s="36">
        <v>15.25</v>
      </c>
    </row>
    <row r="47" spans="1:5" x14ac:dyDescent="0.25">
      <c r="A47" s="45"/>
      <c r="B47" s="130" t="s">
        <v>76</v>
      </c>
      <c r="C47" s="131"/>
      <c r="D47" s="36">
        <v>15.930000000000001</v>
      </c>
      <c r="E47" s="36">
        <v>18</v>
      </c>
    </row>
    <row r="48" spans="1:5" x14ac:dyDescent="0.25">
      <c r="A48" s="45"/>
      <c r="B48" s="130" t="s">
        <v>77</v>
      </c>
      <c r="C48" s="131"/>
      <c r="D48" s="36">
        <v>12.531600000000001</v>
      </c>
      <c r="E48" s="36">
        <v>15.25</v>
      </c>
    </row>
    <row r="49" spans="1:5" x14ac:dyDescent="0.25">
      <c r="A49" s="45"/>
      <c r="B49" s="130" t="s">
        <v>78</v>
      </c>
      <c r="C49" s="131"/>
      <c r="D49" s="36">
        <v>15.930000000000001</v>
      </c>
      <c r="E49" s="36">
        <v>18</v>
      </c>
    </row>
    <row r="50" spans="1:5" x14ac:dyDescent="0.25">
      <c r="A50" s="45" t="s">
        <v>79</v>
      </c>
      <c r="B50" s="47"/>
      <c r="C50" s="48"/>
      <c r="D50" s="36"/>
      <c r="E50" s="36"/>
    </row>
    <row r="51" spans="1:5" x14ac:dyDescent="0.25">
      <c r="A51" s="49" t="s">
        <v>80</v>
      </c>
      <c r="B51" s="50"/>
      <c r="C51" s="51"/>
      <c r="D51" s="36">
        <v>73.808999999999997</v>
      </c>
      <c r="E51" s="36">
        <f t="shared" ref="E51:E60" si="6">+D51+(D51*5.8%)</f>
        <v>78.089922000000001</v>
      </c>
    </row>
    <row r="52" spans="1:5" x14ac:dyDescent="0.25">
      <c r="A52" s="49" t="s">
        <v>81</v>
      </c>
      <c r="B52" s="50"/>
      <c r="C52" s="51"/>
      <c r="D52" s="36">
        <v>36.904499999999999</v>
      </c>
      <c r="E52" s="36">
        <f t="shared" si="6"/>
        <v>39.044961000000001</v>
      </c>
    </row>
    <row r="53" spans="1:5" x14ac:dyDescent="0.25">
      <c r="A53" s="49" t="s">
        <v>82</v>
      </c>
      <c r="B53" s="50"/>
      <c r="C53" s="51"/>
      <c r="D53" s="36">
        <v>24.602292000000002</v>
      </c>
      <c r="E53" s="36">
        <f t="shared" si="6"/>
        <v>26.029224936000002</v>
      </c>
    </row>
    <row r="54" spans="1:5" x14ac:dyDescent="0.25">
      <c r="A54" s="49" t="s">
        <v>83</v>
      </c>
      <c r="B54" s="50"/>
      <c r="C54" s="51"/>
      <c r="D54" s="36">
        <v>18.446940000000001</v>
      </c>
      <c r="E54" s="36">
        <f t="shared" si="6"/>
        <v>19.51686252</v>
      </c>
    </row>
    <row r="55" spans="1:5" x14ac:dyDescent="0.25">
      <c r="A55" s="49" t="s">
        <v>84</v>
      </c>
      <c r="B55" s="50"/>
      <c r="C55" s="51"/>
      <c r="D55" s="36">
        <v>14.761800000000001</v>
      </c>
      <c r="E55" s="36">
        <f t="shared" si="6"/>
        <v>15.617984400000001</v>
      </c>
    </row>
    <row r="56" spans="1:5" x14ac:dyDescent="0.25">
      <c r="A56" s="49" t="s">
        <v>85</v>
      </c>
      <c r="B56" s="50"/>
      <c r="C56" s="51"/>
      <c r="D56" s="36">
        <v>12.297960000000002</v>
      </c>
      <c r="E56" s="36">
        <f t="shared" si="6"/>
        <v>13.011241680000001</v>
      </c>
    </row>
    <row r="57" spans="1:5" x14ac:dyDescent="0.25">
      <c r="A57" s="49" t="s">
        <v>86</v>
      </c>
      <c r="B57" s="50"/>
      <c r="C57" s="51"/>
      <c r="D57" s="36">
        <v>10.54566</v>
      </c>
      <c r="E57" s="36">
        <f t="shared" si="6"/>
        <v>11.157308280000001</v>
      </c>
    </row>
    <row r="58" spans="1:5" x14ac:dyDescent="0.25">
      <c r="A58" s="49" t="s">
        <v>87</v>
      </c>
      <c r="B58" s="50"/>
      <c r="C58" s="51"/>
      <c r="D58" s="36">
        <v>9.2075399999999998</v>
      </c>
      <c r="E58" s="36">
        <f t="shared" si="6"/>
        <v>9.7415773199999993</v>
      </c>
    </row>
    <row r="59" spans="1:5" x14ac:dyDescent="0.25">
      <c r="A59" s="49" t="s">
        <v>88</v>
      </c>
      <c r="B59" s="50"/>
      <c r="C59" s="51"/>
      <c r="D59" s="36">
        <v>8.198640000000001</v>
      </c>
      <c r="E59" s="36">
        <f t="shared" si="6"/>
        <v>8.6741611200000008</v>
      </c>
    </row>
    <row r="60" spans="1:5" x14ac:dyDescent="0.25">
      <c r="A60" s="49" t="s">
        <v>89</v>
      </c>
      <c r="B60" s="50"/>
      <c r="C60" s="51"/>
      <c r="D60" s="36">
        <v>8.2835999999999999</v>
      </c>
      <c r="E60" s="36">
        <f t="shared" si="6"/>
        <v>8.7640487999999994</v>
      </c>
    </row>
    <row r="61" spans="1:5" x14ac:dyDescent="0.25">
      <c r="A61" s="132" t="s">
        <v>90</v>
      </c>
      <c r="B61" s="133"/>
      <c r="C61" s="134"/>
      <c r="D61" s="36"/>
      <c r="E61" s="36"/>
    </row>
    <row r="62" spans="1:5" ht="26.25" x14ac:dyDescent="0.25">
      <c r="A62" s="43" t="s">
        <v>91</v>
      </c>
      <c r="B62" s="47"/>
      <c r="C62" s="48"/>
      <c r="D62" s="36"/>
      <c r="E62" s="36"/>
    </row>
    <row r="63" spans="1:5" x14ac:dyDescent="0.25">
      <c r="A63" s="43"/>
      <c r="B63" s="130" t="s">
        <v>92</v>
      </c>
      <c r="C63" s="131"/>
      <c r="D63" s="36">
        <v>6097.1246640000008</v>
      </c>
      <c r="E63" s="36">
        <f t="shared" ref="E63:E65" si="7">+D63+(D63*5.8%)</f>
        <v>6450.7578945120013</v>
      </c>
    </row>
    <row r="64" spans="1:5" x14ac:dyDescent="0.25">
      <c r="A64" s="34"/>
      <c r="B64" s="112" t="s">
        <v>93</v>
      </c>
      <c r="C64" s="113"/>
      <c r="D64" s="36">
        <v>537.98158799999999</v>
      </c>
      <c r="E64" s="36">
        <f t="shared" si="7"/>
        <v>569.18452010399994</v>
      </c>
    </row>
    <row r="65" spans="1:5" x14ac:dyDescent="0.25">
      <c r="A65" s="34"/>
      <c r="B65" s="112" t="s">
        <v>94</v>
      </c>
      <c r="C65" s="113"/>
      <c r="D65" s="36">
        <v>717.30878400000006</v>
      </c>
      <c r="E65" s="36">
        <f t="shared" si="7"/>
        <v>758.912693472</v>
      </c>
    </row>
    <row r="66" spans="1:5" x14ac:dyDescent="0.25">
      <c r="A66" s="34"/>
      <c r="B66" s="37"/>
      <c r="C66" s="38"/>
      <c r="D66" s="36"/>
      <c r="E66" s="36"/>
    </row>
    <row r="67" spans="1:5" ht="15.75" x14ac:dyDescent="0.25">
      <c r="A67" s="42" t="s">
        <v>95</v>
      </c>
      <c r="B67" s="37"/>
      <c r="C67" s="38"/>
      <c r="D67" s="36"/>
      <c r="E67" s="36"/>
    </row>
    <row r="68" spans="1:5" x14ac:dyDescent="0.25">
      <c r="A68" s="34" t="s">
        <v>96</v>
      </c>
      <c r="B68" s="37"/>
      <c r="C68" s="38"/>
      <c r="D68" s="36"/>
      <c r="E68" s="36"/>
    </row>
    <row r="69" spans="1:5" x14ac:dyDescent="0.25">
      <c r="A69" s="52" t="s">
        <v>323</v>
      </c>
      <c r="B69" s="112" t="s">
        <v>318</v>
      </c>
      <c r="C69" s="113"/>
      <c r="D69" s="36">
        <v>238.95</v>
      </c>
      <c r="E69" s="36">
        <f t="shared" ref="E69:E79" si="8">+D69+(D69*5.8%)</f>
        <v>252.8091</v>
      </c>
    </row>
    <row r="70" spans="1:5" x14ac:dyDescent="0.25">
      <c r="A70" s="52"/>
      <c r="B70" s="112" t="s">
        <v>319</v>
      </c>
      <c r="C70" s="98"/>
      <c r="D70" s="36">
        <v>357.89</v>
      </c>
      <c r="E70" s="36">
        <f t="shared" si="8"/>
        <v>378.64761999999996</v>
      </c>
    </row>
    <row r="71" spans="1:5" x14ac:dyDescent="0.25">
      <c r="A71" s="52"/>
      <c r="B71" s="112" t="s">
        <v>320</v>
      </c>
      <c r="C71" s="98"/>
      <c r="D71" s="36">
        <v>810.30600000000004</v>
      </c>
      <c r="E71" s="36">
        <f t="shared" si="8"/>
        <v>857.30374800000004</v>
      </c>
    </row>
    <row r="72" spans="1:5" ht="15" customHeight="1" x14ac:dyDescent="0.25">
      <c r="A72" s="52"/>
      <c r="B72" s="112" t="s">
        <v>320</v>
      </c>
      <c r="C72" s="98"/>
      <c r="D72" s="36">
        <v>1073.68</v>
      </c>
      <c r="E72" s="36">
        <f t="shared" si="8"/>
        <v>1135.95344</v>
      </c>
    </row>
    <row r="73" spans="1:5" ht="15" customHeight="1" x14ac:dyDescent="0.25">
      <c r="A73" s="52"/>
      <c r="B73" s="112" t="s">
        <v>321</v>
      </c>
      <c r="C73" s="98"/>
      <c r="D73" s="36">
        <v>537.37199999999996</v>
      </c>
      <c r="E73" s="36">
        <f t="shared" si="8"/>
        <v>568.5395759999999</v>
      </c>
    </row>
    <row r="74" spans="1:5" ht="15" customHeight="1" x14ac:dyDescent="0.25">
      <c r="A74" s="52"/>
      <c r="B74" s="112" t="s">
        <v>322</v>
      </c>
      <c r="C74" s="98"/>
      <c r="D74" s="36">
        <v>810.30600000000004</v>
      </c>
      <c r="E74" s="36">
        <f t="shared" si="8"/>
        <v>857.30374800000004</v>
      </c>
    </row>
    <row r="75" spans="1:5" ht="15" customHeight="1" x14ac:dyDescent="0.25">
      <c r="A75" s="52" t="s">
        <v>324</v>
      </c>
      <c r="B75" s="112" t="s">
        <v>321</v>
      </c>
      <c r="C75" s="98"/>
      <c r="D75" s="36">
        <v>596.84400000000005</v>
      </c>
      <c r="E75" s="36">
        <f t="shared" si="8"/>
        <v>631.46095200000002</v>
      </c>
    </row>
    <row r="76" spans="1:5" ht="15" customHeight="1" x14ac:dyDescent="0.25">
      <c r="A76" s="52"/>
      <c r="B76" s="112" t="s">
        <v>325</v>
      </c>
      <c r="C76" s="98"/>
      <c r="D76" s="36">
        <v>84.96</v>
      </c>
      <c r="E76" s="36">
        <f t="shared" si="8"/>
        <v>89.887679999999989</v>
      </c>
    </row>
    <row r="77" spans="1:5" x14ac:dyDescent="0.25">
      <c r="A77" s="52"/>
      <c r="B77" s="112" t="s">
        <v>326</v>
      </c>
      <c r="C77" s="98"/>
      <c r="D77" s="36">
        <v>596.84</v>
      </c>
      <c r="E77" s="36">
        <f>+D77+(D77*5.8%*1.15)</f>
        <v>636.64922799999999</v>
      </c>
    </row>
    <row r="78" spans="1:5" x14ac:dyDescent="0.25">
      <c r="A78" s="52" t="s">
        <v>327</v>
      </c>
      <c r="B78" s="112" t="s">
        <v>325</v>
      </c>
      <c r="C78" s="98"/>
      <c r="D78" s="36">
        <v>84.96</v>
      </c>
      <c r="E78" s="36">
        <f t="shared" si="8"/>
        <v>89.887679999999989</v>
      </c>
    </row>
    <row r="79" spans="1:5" x14ac:dyDescent="0.25">
      <c r="A79" s="52"/>
      <c r="B79" s="112" t="s">
        <v>328</v>
      </c>
      <c r="C79" s="98"/>
      <c r="D79" s="36">
        <v>100.89</v>
      </c>
      <c r="E79" s="36">
        <f t="shared" si="8"/>
        <v>106.74162</v>
      </c>
    </row>
    <row r="80" spans="1:5" x14ac:dyDescent="0.25">
      <c r="A80" s="52"/>
      <c r="B80" s="112"/>
      <c r="C80" s="98"/>
      <c r="D80" s="36"/>
      <c r="E80" s="36"/>
    </row>
    <row r="81" spans="1:5" x14ac:dyDescent="0.25">
      <c r="A81" s="52"/>
      <c r="B81" s="112"/>
      <c r="C81" s="98"/>
      <c r="D81" s="36"/>
      <c r="E81" s="36"/>
    </row>
    <row r="82" spans="1:5" x14ac:dyDescent="0.25">
      <c r="A82" s="52"/>
      <c r="B82" s="112"/>
      <c r="C82" s="98"/>
      <c r="D82" s="36"/>
      <c r="E82" s="36"/>
    </row>
    <row r="83" spans="1:5" x14ac:dyDescent="0.25">
      <c r="A83" s="34"/>
      <c r="B83" s="160"/>
      <c r="C83" s="161"/>
      <c r="D83" s="36"/>
      <c r="E83" s="36"/>
    </row>
    <row r="84" spans="1:5" ht="15.75" x14ac:dyDescent="0.25">
      <c r="A84" s="42" t="s">
        <v>130</v>
      </c>
      <c r="B84" s="37"/>
      <c r="C84" s="38"/>
      <c r="D84" s="36"/>
      <c r="E84" s="36"/>
    </row>
    <row r="85" spans="1:5" ht="15.75" x14ac:dyDescent="0.25">
      <c r="A85" s="42"/>
      <c r="B85" s="112" t="s">
        <v>131</v>
      </c>
      <c r="C85" s="113"/>
      <c r="D85" s="36">
        <v>4483.1799000000001</v>
      </c>
      <c r="E85" s="36">
        <f t="shared" ref="E85:E87" si="9">+D85+(D85*5.8%)</f>
        <v>4743.2043341999997</v>
      </c>
    </row>
    <row r="86" spans="1:5" x14ac:dyDescent="0.25">
      <c r="A86" s="34"/>
      <c r="B86" s="112" t="s">
        <v>132</v>
      </c>
      <c r="C86" s="113"/>
      <c r="D86" s="36">
        <v>2869.2351360000002</v>
      </c>
      <c r="E86" s="36">
        <f t="shared" si="9"/>
        <v>3035.650773888</v>
      </c>
    </row>
    <row r="87" spans="1:5" x14ac:dyDescent="0.25">
      <c r="A87" s="34"/>
      <c r="B87" s="112" t="s">
        <v>133</v>
      </c>
      <c r="C87" s="113"/>
      <c r="D87" s="36">
        <v>1889.1387000000002</v>
      </c>
      <c r="E87" s="36">
        <f t="shared" si="9"/>
        <v>1998.7087446000003</v>
      </c>
    </row>
    <row r="88" spans="1:5" x14ac:dyDescent="0.25">
      <c r="A88" s="34"/>
      <c r="B88" s="75"/>
      <c r="C88" s="76"/>
      <c r="D88" s="36"/>
      <c r="E88" s="36"/>
    </row>
    <row r="89" spans="1:5" x14ac:dyDescent="0.25">
      <c r="A89" s="34" t="s">
        <v>134</v>
      </c>
      <c r="B89" s="112" t="s">
        <v>135</v>
      </c>
      <c r="C89" s="113"/>
      <c r="D89" s="36">
        <v>0.75</v>
      </c>
      <c r="E89" s="36"/>
    </row>
    <row r="90" spans="1:5" x14ac:dyDescent="0.25">
      <c r="A90" s="34"/>
      <c r="B90" s="112" t="s">
        <v>136</v>
      </c>
      <c r="C90" s="113"/>
      <c r="D90" s="36">
        <v>0.93589999999999995</v>
      </c>
      <c r="E90" s="36"/>
    </row>
    <row r="91" spans="1:5" x14ac:dyDescent="0.25">
      <c r="A91" s="34"/>
      <c r="B91" s="112" t="s">
        <v>137</v>
      </c>
      <c r="C91" s="113"/>
      <c r="D91" s="36">
        <v>1.2064999999999999</v>
      </c>
      <c r="E91" s="36"/>
    </row>
    <row r="92" spans="1:5" x14ac:dyDescent="0.25">
      <c r="A92" s="34"/>
      <c r="B92" s="112" t="s">
        <v>138</v>
      </c>
      <c r="C92" s="113"/>
      <c r="D92" s="36">
        <v>1.3329</v>
      </c>
      <c r="E92" s="36"/>
    </row>
    <row r="93" spans="1:5" x14ac:dyDescent="0.25">
      <c r="A93" s="34" t="s">
        <v>139</v>
      </c>
      <c r="B93" s="75"/>
      <c r="C93" s="76"/>
      <c r="D93" s="36">
        <v>114.91</v>
      </c>
      <c r="E93" s="36"/>
    </row>
    <row r="94" spans="1:5" x14ac:dyDescent="0.25">
      <c r="A94" s="34"/>
      <c r="B94" s="75"/>
      <c r="C94" s="76"/>
      <c r="D94" s="36"/>
      <c r="E94" s="36"/>
    </row>
    <row r="95" spans="1:5" x14ac:dyDescent="0.25">
      <c r="A95" s="34" t="s">
        <v>140</v>
      </c>
      <c r="B95" s="75"/>
      <c r="C95" s="76"/>
      <c r="D95" s="36"/>
      <c r="E95" s="36"/>
    </row>
    <row r="96" spans="1:5" x14ac:dyDescent="0.25">
      <c r="A96" s="34" t="s">
        <v>134</v>
      </c>
      <c r="B96" s="112" t="s">
        <v>135</v>
      </c>
      <c r="C96" s="113"/>
      <c r="D96" s="36">
        <v>0.75</v>
      </c>
      <c r="E96" s="36"/>
    </row>
    <row r="97" spans="1:5" x14ac:dyDescent="0.25">
      <c r="A97" s="34"/>
      <c r="B97" s="112" t="s">
        <v>136</v>
      </c>
      <c r="C97" s="113"/>
      <c r="D97" s="36">
        <v>0.93589999999999995</v>
      </c>
      <c r="E97" s="36"/>
    </row>
    <row r="98" spans="1:5" x14ac:dyDescent="0.25">
      <c r="A98" s="34"/>
      <c r="B98" s="112" t="s">
        <v>137</v>
      </c>
      <c r="C98" s="113"/>
      <c r="D98" s="36">
        <v>1.2064999999999999</v>
      </c>
      <c r="E98" s="36"/>
    </row>
    <row r="99" spans="1:5" x14ac:dyDescent="0.25">
      <c r="A99" s="34"/>
      <c r="B99" s="112" t="s">
        <v>138</v>
      </c>
      <c r="C99" s="113"/>
      <c r="D99" s="36">
        <v>1.3329</v>
      </c>
      <c r="E99" s="36"/>
    </row>
    <row r="100" spans="1:5" x14ac:dyDescent="0.25">
      <c r="A100" s="34" t="s">
        <v>139</v>
      </c>
      <c r="B100" s="75"/>
      <c r="C100" s="76"/>
      <c r="D100" s="36">
        <v>114.91</v>
      </c>
      <c r="E100" s="36"/>
    </row>
    <row r="101" spans="1:5" x14ac:dyDescent="0.25">
      <c r="A101" s="34"/>
      <c r="B101" s="75"/>
      <c r="C101" s="76"/>
      <c r="D101" s="36"/>
      <c r="E101" s="36"/>
    </row>
    <row r="102" spans="1:5" x14ac:dyDescent="0.25">
      <c r="A102" s="34" t="s">
        <v>141</v>
      </c>
      <c r="B102" s="112" t="s">
        <v>142</v>
      </c>
      <c r="C102" s="113"/>
      <c r="D102" s="36">
        <v>1.46</v>
      </c>
      <c r="E102" s="36"/>
    </row>
    <row r="103" spans="1:5" x14ac:dyDescent="0.25">
      <c r="A103" s="34"/>
      <c r="B103" s="112" t="s">
        <v>143</v>
      </c>
      <c r="C103" s="113"/>
      <c r="D103" s="36">
        <v>1.46</v>
      </c>
      <c r="E103" s="36"/>
    </row>
    <row r="104" spans="1:5" x14ac:dyDescent="0.25">
      <c r="A104" s="34" t="s">
        <v>139</v>
      </c>
      <c r="B104" s="75"/>
      <c r="C104" s="76"/>
      <c r="D104" s="36">
        <v>114.91</v>
      </c>
      <c r="E104" s="36"/>
    </row>
    <row r="105" spans="1:5" x14ac:dyDescent="0.25">
      <c r="A105" s="34"/>
      <c r="B105" s="75"/>
      <c r="C105" s="76"/>
      <c r="D105" s="36"/>
      <c r="E105" s="36"/>
    </row>
    <row r="106" spans="1:5" ht="26.25" x14ac:dyDescent="0.25">
      <c r="A106" s="34" t="s">
        <v>144</v>
      </c>
      <c r="B106" s="112" t="s">
        <v>145</v>
      </c>
      <c r="C106" s="113"/>
      <c r="D106" s="36">
        <v>1.46</v>
      </c>
      <c r="E106" s="36"/>
    </row>
    <row r="107" spans="1:5" ht="26.25" x14ac:dyDescent="0.25">
      <c r="A107" s="34" t="s">
        <v>144</v>
      </c>
      <c r="B107" s="112" t="s">
        <v>143</v>
      </c>
      <c r="C107" s="113"/>
      <c r="D107" s="36">
        <v>1.46</v>
      </c>
      <c r="E107" s="36"/>
    </row>
    <row r="108" spans="1:5" x14ac:dyDescent="0.25">
      <c r="A108" s="34" t="s">
        <v>139</v>
      </c>
      <c r="B108" s="75"/>
      <c r="C108" s="76"/>
      <c r="D108" s="36">
        <v>259.14</v>
      </c>
      <c r="E108" s="36"/>
    </row>
    <row r="109" spans="1:5" x14ac:dyDescent="0.25">
      <c r="A109" s="34"/>
      <c r="B109" s="75"/>
      <c r="C109" s="76"/>
      <c r="D109" s="36"/>
      <c r="E109" s="36"/>
    </row>
    <row r="110" spans="1:5" ht="26.25" x14ac:dyDescent="0.25">
      <c r="A110" s="34" t="s">
        <v>146</v>
      </c>
      <c r="B110" s="112" t="s">
        <v>145</v>
      </c>
      <c r="C110" s="113"/>
      <c r="D110" s="36">
        <v>0.75409999999999999</v>
      </c>
      <c r="E110" s="36"/>
    </row>
    <row r="111" spans="1:5" ht="26.25" x14ac:dyDescent="0.25">
      <c r="A111" s="34" t="s">
        <v>147</v>
      </c>
      <c r="B111" s="112" t="s">
        <v>143</v>
      </c>
      <c r="C111" s="113"/>
      <c r="D111" s="36">
        <v>0.75409999999999999</v>
      </c>
      <c r="E111" s="36"/>
    </row>
    <row r="112" spans="1:5" x14ac:dyDescent="0.25">
      <c r="A112" s="34" t="s">
        <v>139</v>
      </c>
      <c r="B112" s="75"/>
      <c r="C112" s="76"/>
      <c r="D112" s="36">
        <v>114.91</v>
      </c>
      <c r="E112" s="36"/>
    </row>
    <row r="113" spans="1:5" x14ac:dyDescent="0.25">
      <c r="A113" s="34"/>
      <c r="B113" s="75"/>
      <c r="C113" s="76"/>
      <c r="D113" s="36"/>
      <c r="E113" s="36"/>
    </row>
    <row r="114" spans="1:5" x14ac:dyDescent="0.25">
      <c r="A114" s="34" t="s">
        <v>148</v>
      </c>
      <c r="B114" s="75"/>
      <c r="C114" s="76"/>
      <c r="D114" s="36"/>
      <c r="E114" s="36"/>
    </row>
    <row r="115" spans="1:5" ht="26.25" x14ac:dyDescent="0.25">
      <c r="A115" s="34" t="s">
        <v>146</v>
      </c>
      <c r="B115" s="112" t="s">
        <v>145</v>
      </c>
      <c r="C115" s="113"/>
      <c r="D115" s="36">
        <v>0.75</v>
      </c>
      <c r="E115" s="36"/>
    </row>
    <row r="116" spans="1:5" ht="26.25" x14ac:dyDescent="0.25">
      <c r="A116" s="34" t="s">
        <v>147</v>
      </c>
      <c r="B116" s="112" t="s">
        <v>143</v>
      </c>
      <c r="C116" s="113"/>
      <c r="D116" s="36">
        <v>0.75</v>
      </c>
      <c r="E116" s="36"/>
    </row>
    <row r="117" spans="1:5" x14ac:dyDescent="0.25">
      <c r="A117" s="34"/>
      <c r="B117" s="75"/>
      <c r="C117" s="76"/>
      <c r="D117" s="36"/>
      <c r="E117" s="36"/>
    </row>
    <row r="118" spans="1:5" x14ac:dyDescent="0.25">
      <c r="A118" s="34" t="s">
        <v>149</v>
      </c>
      <c r="B118" s="112" t="s">
        <v>145</v>
      </c>
      <c r="C118" s="113"/>
      <c r="D118" s="36">
        <v>0.75</v>
      </c>
      <c r="E118" s="36"/>
    </row>
    <row r="119" spans="1:5" x14ac:dyDescent="0.25">
      <c r="A119" s="34" t="s">
        <v>149</v>
      </c>
      <c r="B119" s="112" t="s">
        <v>143</v>
      </c>
      <c r="C119" s="113"/>
      <c r="D119" s="36">
        <v>0.75</v>
      </c>
      <c r="E119" s="36"/>
    </row>
    <row r="120" spans="1:5" x14ac:dyDescent="0.25">
      <c r="A120" s="34" t="s">
        <v>139</v>
      </c>
      <c r="B120" s="75"/>
      <c r="C120" s="76"/>
      <c r="D120" s="36">
        <v>114.91</v>
      </c>
      <c r="E120" s="36"/>
    </row>
    <row r="121" spans="1:5" x14ac:dyDescent="0.25">
      <c r="A121" s="34"/>
      <c r="B121" s="75"/>
      <c r="C121" s="76"/>
      <c r="D121" s="36"/>
      <c r="E121" s="36"/>
    </row>
    <row r="122" spans="1:5" ht="26.25" x14ac:dyDescent="0.25">
      <c r="A122" s="34" t="s">
        <v>150</v>
      </c>
      <c r="B122" s="112" t="s">
        <v>145</v>
      </c>
      <c r="C122" s="113"/>
      <c r="D122" s="36">
        <v>0.75</v>
      </c>
      <c r="E122" s="36"/>
    </row>
    <row r="123" spans="1:5" ht="26.25" x14ac:dyDescent="0.25">
      <c r="A123" s="34" t="s">
        <v>150</v>
      </c>
      <c r="B123" s="112" t="s">
        <v>143</v>
      </c>
      <c r="C123" s="113"/>
      <c r="D123" s="36">
        <v>0.75</v>
      </c>
      <c r="E123" s="36"/>
    </row>
    <row r="124" spans="1:5" x14ac:dyDescent="0.25">
      <c r="A124" s="34" t="s">
        <v>139</v>
      </c>
      <c r="B124" s="75"/>
      <c r="C124" s="76"/>
      <c r="D124" s="36">
        <v>114.91</v>
      </c>
      <c r="E124" s="36"/>
    </row>
    <row r="125" spans="1:5" x14ac:dyDescent="0.25">
      <c r="A125" s="34"/>
      <c r="B125" s="75"/>
      <c r="C125" s="76"/>
      <c r="D125" s="36"/>
      <c r="E125" s="36"/>
    </row>
    <row r="126" spans="1:5" x14ac:dyDescent="0.25">
      <c r="A126" s="34" t="s">
        <v>151</v>
      </c>
      <c r="B126" s="112" t="s">
        <v>152</v>
      </c>
      <c r="C126" s="113"/>
      <c r="D126" s="36">
        <v>171.28</v>
      </c>
      <c r="E126" s="36"/>
    </row>
    <row r="127" spans="1:5" x14ac:dyDescent="0.25">
      <c r="A127" s="34" t="s">
        <v>139</v>
      </c>
      <c r="B127" s="75"/>
      <c r="C127" s="76"/>
      <c r="D127" s="36">
        <v>114.91</v>
      </c>
      <c r="E127" s="36"/>
    </row>
    <row r="128" spans="1:5" x14ac:dyDescent="0.25">
      <c r="A128" s="34"/>
      <c r="B128" s="75"/>
      <c r="C128" s="76"/>
      <c r="D128" s="36"/>
      <c r="E128" s="36"/>
    </row>
    <row r="129" spans="1:5" x14ac:dyDescent="0.25">
      <c r="A129" s="34" t="s">
        <v>153</v>
      </c>
      <c r="B129" s="112" t="s">
        <v>152</v>
      </c>
      <c r="C129" s="113"/>
      <c r="D129" s="36">
        <v>171.28</v>
      </c>
      <c r="E129" s="36"/>
    </row>
    <row r="130" spans="1:5" x14ac:dyDescent="0.25">
      <c r="A130" s="34"/>
      <c r="B130" s="75"/>
      <c r="C130" s="76"/>
      <c r="D130" s="36"/>
      <c r="E130" s="36"/>
    </row>
    <row r="131" spans="1:5" x14ac:dyDescent="0.25">
      <c r="A131" s="34" t="s">
        <v>140</v>
      </c>
      <c r="B131" s="75"/>
      <c r="C131" s="76"/>
      <c r="D131" s="36"/>
      <c r="E131" s="36"/>
    </row>
    <row r="132" spans="1:5" x14ac:dyDescent="0.25">
      <c r="A132" s="34" t="s">
        <v>153</v>
      </c>
      <c r="B132" s="112" t="s">
        <v>152</v>
      </c>
      <c r="C132" s="113"/>
      <c r="D132" s="36">
        <v>191.38</v>
      </c>
      <c r="E132" s="36"/>
    </row>
    <row r="133" spans="1:5" x14ac:dyDescent="0.25">
      <c r="A133" s="34"/>
      <c r="B133" s="75"/>
      <c r="C133" s="76"/>
      <c r="D133" s="36"/>
      <c r="E133" s="36"/>
    </row>
    <row r="134" spans="1:5" x14ac:dyDescent="0.25">
      <c r="A134" s="34"/>
      <c r="B134" s="75"/>
      <c r="C134" s="76"/>
      <c r="D134" s="36"/>
      <c r="E134" s="36"/>
    </row>
    <row r="135" spans="1:5" ht="26.25" x14ac:dyDescent="0.25">
      <c r="A135" s="34" t="s">
        <v>154</v>
      </c>
      <c r="B135" s="112" t="s">
        <v>145</v>
      </c>
      <c r="C135" s="113"/>
      <c r="D135" s="36">
        <v>0.75</v>
      </c>
      <c r="E135" s="36"/>
    </row>
    <row r="136" spans="1:5" ht="26.25" x14ac:dyDescent="0.25">
      <c r="A136" s="34" t="s">
        <v>154</v>
      </c>
      <c r="B136" s="112" t="s">
        <v>143</v>
      </c>
      <c r="C136" s="113"/>
      <c r="D136" s="36">
        <v>0.75</v>
      </c>
      <c r="E136" s="36"/>
    </row>
    <row r="137" spans="1:5" x14ac:dyDescent="0.25">
      <c r="A137" s="34" t="s">
        <v>139</v>
      </c>
      <c r="B137" s="75"/>
      <c r="C137" s="76"/>
      <c r="D137" s="36">
        <v>114.91</v>
      </c>
      <c r="E137" s="36"/>
    </row>
    <row r="138" spans="1:5" x14ac:dyDescent="0.25">
      <c r="A138" s="34"/>
      <c r="B138" s="75"/>
      <c r="C138" s="76"/>
      <c r="D138" s="36"/>
      <c r="E138" s="36"/>
    </row>
    <row r="139" spans="1:5" x14ac:dyDescent="0.25">
      <c r="A139" s="34" t="s">
        <v>153</v>
      </c>
      <c r="B139" s="112" t="s">
        <v>152</v>
      </c>
      <c r="C139" s="113"/>
      <c r="D139" s="36">
        <v>171.28</v>
      </c>
      <c r="E139" s="36"/>
    </row>
    <row r="140" spans="1:5" x14ac:dyDescent="0.25">
      <c r="A140" s="34"/>
      <c r="B140" s="75"/>
      <c r="C140" s="76"/>
      <c r="D140" s="36"/>
      <c r="E140" s="36"/>
    </row>
    <row r="141" spans="1:5" x14ac:dyDescent="0.25">
      <c r="A141" s="34" t="s">
        <v>155</v>
      </c>
      <c r="B141" s="112" t="s">
        <v>156</v>
      </c>
      <c r="C141" s="113"/>
      <c r="D141" s="36">
        <v>77.319999999999993</v>
      </c>
      <c r="E141" s="36"/>
    </row>
    <row r="142" spans="1:5" x14ac:dyDescent="0.25">
      <c r="A142" s="34" t="s">
        <v>157</v>
      </c>
      <c r="B142" s="112" t="s">
        <v>156</v>
      </c>
      <c r="C142" s="113"/>
      <c r="D142" s="36">
        <v>37.92</v>
      </c>
      <c r="E142" s="36"/>
    </row>
    <row r="143" spans="1:5" x14ac:dyDescent="0.25">
      <c r="A143" s="34" t="s">
        <v>158</v>
      </c>
      <c r="B143" s="112" t="s">
        <v>156</v>
      </c>
      <c r="C143" s="113"/>
      <c r="D143" s="36">
        <v>114.91</v>
      </c>
      <c r="E143" s="36"/>
    </row>
    <row r="144" spans="1:5" x14ac:dyDescent="0.25">
      <c r="A144" s="34" t="s">
        <v>159</v>
      </c>
      <c r="B144" s="75"/>
      <c r="C144" s="76"/>
      <c r="D144" s="36">
        <v>0</v>
      </c>
      <c r="E144" s="36"/>
    </row>
    <row r="145" spans="1:5" x14ac:dyDescent="0.25">
      <c r="A145" s="34" t="s">
        <v>160</v>
      </c>
      <c r="B145" s="75"/>
      <c r="C145" s="76"/>
      <c r="D145" s="36">
        <v>0.99</v>
      </c>
      <c r="E145" s="36"/>
    </row>
    <row r="146" spans="1:5" x14ac:dyDescent="0.25">
      <c r="A146" s="34" t="s">
        <v>161</v>
      </c>
      <c r="B146" s="75"/>
      <c r="C146" s="76"/>
      <c r="D146" s="36">
        <v>1.46</v>
      </c>
      <c r="E146" s="36"/>
    </row>
    <row r="147" spans="1:5" x14ac:dyDescent="0.25">
      <c r="A147" s="34"/>
      <c r="B147" s="75"/>
      <c r="C147" s="76"/>
      <c r="D147" s="36"/>
      <c r="E147" s="36"/>
    </row>
    <row r="148" spans="1:5" ht="15.75" x14ac:dyDescent="0.25">
      <c r="A148" s="42" t="s">
        <v>162</v>
      </c>
      <c r="B148" s="37"/>
      <c r="C148" s="38"/>
      <c r="D148" s="36"/>
      <c r="E148" s="36"/>
    </row>
    <row r="149" spans="1:5" x14ac:dyDescent="0.25">
      <c r="A149" s="34" t="s">
        <v>163</v>
      </c>
      <c r="B149" s="37"/>
      <c r="C149" s="38"/>
      <c r="D149" s="36"/>
      <c r="E149" s="36"/>
    </row>
    <row r="150" spans="1:5" x14ac:dyDescent="0.25">
      <c r="A150" s="34"/>
      <c r="B150" s="37"/>
      <c r="C150" s="38" t="s">
        <v>164</v>
      </c>
      <c r="D150" s="36">
        <v>298.87866000000002</v>
      </c>
      <c r="E150" s="36">
        <f>+D150+(D150*5.8%)</f>
        <v>316.21362228000004</v>
      </c>
    </row>
    <row r="151" spans="1:5" x14ac:dyDescent="0.25">
      <c r="A151" s="34"/>
      <c r="B151" s="37"/>
      <c r="C151" s="38" t="s">
        <v>156</v>
      </c>
      <c r="D151" s="36">
        <v>8368.6024799999996</v>
      </c>
      <c r="E151" s="36">
        <f>+D151+(D151*5.8%)</f>
        <v>8853.9814238399995</v>
      </c>
    </row>
    <row r="152" spans="1:5" x14ac:dyDescent="0.25">
      <c r="A152" s="34" t="s">
        <v>165</v>
      </c>
      <c r="B152" s="37"/>
      <c r="C152" s="38"/>
      <c r="D152" s="36"/>
      <c r="E152" s="36"/>
    </row>
    <row r="153" spans="1:5" x14ac:dyDescent="0.25">
      <c r="A153" s="34"/>
      <c r="B153" s="112" t="s">
        <v>166</v>
      </c>
      <c r="C153" s="113"/>
      <c r="D153" s="36"/>
      <c r="E153" s="36"/>
    </row>
    <row r="154" spans="1:5" x14ac:dyDescent="0.25">
      <c r="A154" s="34"/>
      <c r="B154" s="37"/>
      <c r="C154" s="38" t="s">
        <v>167</v>
      </c>
      <c r="D154" s="36">
        <v>2988.7866000000004</v>
      </c>
      <c r="E154" s="36">
        <f t="shared" ref="E154:E158" si="10">+D154+(D154*5.8%)</f>
        <v>3162.1362228000003</v>
      </c>
    </row>
    <row r="155" spans="1:5" x14ac:dyDescent="0.25">
      <c r="A155" s="34"/>
      <c r="B155" s="37"/>
      <c r="C155" s="38" t="s">
        <v>168</v>
      </c>
      <c r="D155" s="36">
        <v>2633.5157400000003</v>
      </c>
      <c r="E155" s="36">
        <f t="shared" si="10"/>
        <v>2786.2596529200005</v>
      </c>
    </row>
    <row r="156" spans="1:5" x14ac:dyDescent="0.25">
      <c r="A156" s="34"/>
      <c r="B156" s="112" t="s">
        <v>169</v>
      </c>
      <c r="C156" s="113"/>
      <c r="D156" s="36">
        <v>360.91008000000005</v>
      </c>
      <c r="E156" s="36">
        <f t="shared" si="10"/>
        <v>381.84286464000007</v>
      </c>
    </row>
    <row r="157" spans="1:5" x14ac:dyDescent="0.25">
      <c r="A157" s="34"/>
      <c r="B157" s="112" t="s">
        <v>170</v>
      </c>
      <c r="C157" s="113"/>
      <c r="D157" s="36">
        <v>360.91008000000005</v>
      </c>
      <c r="E157" s="36">
        <f t="shared" si="10"/>
        <v>381.84286464000007</v>
      </c>
    </row>
    <row r="158" spans="1:5" x14ac:dyDescent="0.25">
      <c r="A158" s="34"/>
      <c r="B158" s="112" t="s">
        <v>171</v>
      </c>
      <c r="C158" s="113"/>
      <c r="D158" s="36">
        <v>659.78873999999996</v>
      </c>
      <c r="E158" s="36">
        <f t="shared" si="10"/>
        <v>698.05648692</v>
      </c>
    </row>
    <row r="159" spans="1:5" x14ac:dyDescent="0.25">
      <c r="A159" s="34" t="s">
        <v>172</v>
      </c>
      <c r="B159" s="37"/>
      <c r="C159" s="38"/>
      <c r="D159" s="36"/>
      <c r="E159" s="36"/>
    </row>
    <row r="160" spans="1:5" x14ac:dyDescent="0.25">
      <c r="A160" s="34"/>
      <c r="B160" s="112" t="s">
        <v>166</v>
      </c>
      <c r="C160" s="113"/>
      <c r="D160" s="36">
        <v>2633.5157400000003</v>
      </c>
      <c r="E160" s="36">
        <f t="shared" ref="E160:E163" si="11">+D160+(D160*5.8%)</f>
        <v>2786.2596529200005</v>
      </c>
    </row>
    <row r="161" spans="1:5" x14ac:dyDescent="0.25">
      <c r="A161" s="34"/>
      <c r="B161" s="112" t="s">
        <v>169</v>
      </c>
      <c r="C161" s="113"/>
      <c r="D161" s="36">
        <v>1434.6175680000001</v>
      </c>
      <c r="E161" s="36">
        <f t="shared" si="11"/>
        <v>1517.825386944</v>
      </c>
    </row>
    <row r="162" spans="1:5" x14ac:dyDescent="0.25">
      <c r="A162" s="34"/>
      <c r="B162" s="112" t="s">
        <v>170</v>
      </c>
      <c r="C162" s="113"/>
      <c r="D162" s="36">
        <v>1434.6175680000001</v>
      </c>
      <c r="E162" s="36">
        <f t="shared" si="11"/>
        <v>1517.825386944</v>
      </c>
    </row>
    <row r="163" spans="1:5" x14ac:dyDescent="0.25">
      <c r="A163" s="34"/>
      <c r="B163" s="112" t="s">
        <v>171</v>
      </c>
      <c r="C163" s="113"/>
      <c r="D163" s="36">
        <v>1434.6175680000001</v>
      </c>
      <c r="E163" s="36">
        <f t="shared" si="11"/>
        <v>1517.825386944</v>
      </c>
    </row>
    <row r="164" spans="1:5" x14ac:dyDescent="0.25">
      <c r="A164" s="34"/>
      <c r="B164" s="37"/>
      <c r="C164" s="38"/>
      <c r="D164" s="36"/>
      <c r="E164" s="36"/>
    </row>
    <row r="165" spans="1:5" ht="15.75" x14ac:dyDescent="0.25">
      <c r="A165" s="122" t="s">
        <v>173</v>
      </c>
      <c r="B165" s="123"/>
      <c r="C165" s="124"/>
      <c r="D165" s="36"/>
      <c r="E165" s="36"/>
    </row>
    <row r="166" spans="1:5" x14ac:dyDescent="0.25">
      <c r="A166" s="34" t="s">
        <v>174</v>
      </c>
      <c r="B166" s="37"/>
      <c r="C166" s="38"/>
      <c r="D166" s="36"/>
      <c r="E166" s="36"/>
    </row>
    <row r="167" spans="1:5" x14ac:dyDescent="0.25">
      <c r="A167" s="34"/>
      <c r="B167" s="37" t="s">
        <v>175</v>
      </c>
      <c r="C167" s="38"/>
      <c r="D167" s="33" t="s">
        <v>176</v>
      </c>
      <c r="E167" s="33" t="s">
        <v>176</v>
      </c>
    </row>
    <row r="168" spans="1:5" x14ac:dyDescent="0.25">
      <c r="A168" s="34"/>
      <c r="B168" s="56" t="s">
        <v>177</v>
      </c>
      <c r="C168" s="38"/>
      <c r="D168" s="33" t="s">
        <v>176</v>
      </c>
      <c r="E168" s="33" t="s">
        <v>176</v>
      </c>
    </row>
    <row r="169" spans="1:5" x14ac:dyDescent="0.25">
      <c r="A169" s="114" t="s">
        <v>178</v>
      </c>
      <c r="B169" s="97"/>
      <c r="C169" s="115"/>
      <c r="D169" s="33" t="s">
        <v>179</v>
      </c>
      <c r="E169" s="33" t="s">
        <v>179</v>
      </c>
    </row>
    <row r="170" spans="1:5" x14ac:dyDescent="0.25">
      <c r="A170" s="114" t="s">
        <v>180</v>
      </c>
      <c r="B170" s="97"/>
      <c r="C170" s="115"/>
      <c r="D170" s="36">
        <v>1.1955146400000001</v>
      </c>
      <c r="E170" s="36">
        <f t="shared" ref="E170:E177" si="12">+D170+(D170*5.8%)</f>
        <v>1.26485448912</v>
      </c>
    </row>
    <row r="171" spans="1:5" x14ac:dyDescent="0.25">
      <c r="A171" s="114" t="s">
        <v>181</v>
      </c>
      <c r="B171" s="97"/>
      <c r="C171" s="115"/>
      <c r="D171" s="36">
        <v>11.955146400000002</v>
      </c>
      <c r="E171" s="36">
        <f t="shared" si="12"/>
        <v>12.648544891200002</v>
      </c>
    </row>
    <row r="172" spans="1:5" x14ac:dyDescent="0.25">
      <c r="A172" s="114" t="s">
        <v>182</v>
      </c>
      <c r="B172" s="97"/>
      <c r="C172" s="115"/>
      <c r="D172" s="36">
        <v>17.898948000000004</v>
      </c>
      <c r="E172" s="36">
        <f t="shared" si="12"/>
        <v>18.937086984000004</v>
      </c>
    </row>
    <row r="173" spans="1:5" x14ac:dyDescent="0.25">
      <c r="A173" s="114" t="s">
        <v>183</v>
      </c>
      <c r="B173" s="97"/>
      <c r="C173" s="115"/>
      <c r="D173" s="36">
        <v>1.1955146400000001</v>
      </c>
      <c r="E173" s="36">
        <f t="shared" si="12"/>
        <v>1.26485448912</v>
      </c>
    </row>
    <row r="174" spans="1:5" x14ac:dyDescent="0.25">
      <c r="A174" s="114" t="s">
        <v>184</v>
      </c>
      <c r="B174" s="97"/>
      <c r="C174" s="115"/>
      <c r="D174" s="36">
        <v>2.4248646000000003</v>
      </c>
      <c r="E174" s="36">
        <f t="shared" si="12"/>
        <v>2.5655067468000001</v>
      </c>
    </row>
    <row r="175" spans="1:5" x14ac:dyDescent="0.25">
      <c r="A175" s="114" t="s">
        <v>185</v>
      </c>
      <c r="B175" s="97"/>
      <c r="C175" s="115"/>
      <c r="D175" s="36">
        <v>2.4248646000000003</v>
      </c>
      <c r="E175" s="36">
        <f t="shared" si="12"/>
        <v>2.5655067468000001</v>
      </c>
    </row>
    <row r="176" spans="1:5" x14ac:dyDescent="0.25">
      <c r="A176" s="114" t="s">
        <v>186</v>
      </c>
      <c r="B176" s="97"/>
      <c r="C176" s="115"/>
      <c r="D176" s="36">
        <v>1.8045504000000003</v>
      </c>
      <c r="E176" s="36">
        <f t="shared" si="12"/>
        <v>1.9092143232000003</v>
      </c>
    </row>
    <row r="177" spans="1:5" x14ac:dyDescent="0.25">
      <c r="A177" s="114" t="s">
        <v>187</v>
      </c>
      <c r="B177" s="97"/>
      <c r="C177" s="115"/>
      <c r="D177" s="36">
        <v>2.1429035999999999</v>
      </c>
      <c r="E177" s="36">
        <f t="shared" si="12"/>
        <v>2.2671920087999999</v>
      </c>
    </row>
    <row r="178" spans="1:5" x14ac:dyDescent="0.25">
      <c r="A178" s="128"/>
      <c r="B178" s="129"/>
      <c r="C178" s="113"/>
      <c r="D178" s="36"/>
      <c r="E178" s="36"/>
    </row>
    <row r="179" spans="1:5" ht="15.75" x14ac:dyDescent="0.25">
      <c r="A179" s="122" t="s">
        <v>188</v>
      </c>
      <c r="B179" s="123"/>
      <c r="C179" s="124"/>
      <c r="D179" s="36"/>
      <c r="E179" s="36"/>
    </row>
    <row r="180" spans="1:5" x14ac:dyDescent="0.25">
      <c r="A180" s="114" t="s">
        <v>189</v>
      </c>
      <c r="B180" s="97"/>
      <c r="C180" s="115"/>
      <c r="D180" s="36">
        <v>2510.5807440000003</v>
      </c>
      <c r="E180" s="36">
        <f t="shared" ref="E180:E183" si="13">+D180+(D180*5.8%)</f>
        <v>2656.1944271520006</v>
      </c>
    </row>
    <row r="181" spans="1:5" x14ac:dyDescent="0.25">
      <c r="A181" s="114" t="s">
        <v>190</v>
      </c>
      <c r="B181" s="97"/>
      <c r="C181" s="115"/>
      <c r="D181" s="36">
        <v>2510.5807440000003</v>
      </c>
      <c r="E181" s="36">
        <f t="shared" si="13"/>
        <v>2656.1944271520006</v>
      </c>
    </row>
    <row r="182" spans="1:5" x14ac:dyDescent="0.25">
      <c r="A182" s="114" t="s">
        <v>191</v>
      </c>
      <c r="B182" s="97"/>
      <c r="C182" s="115"/>
      <c r="D182" s="36">
        <v>2391.0292800000002</v>
      </c>
      <c r="E182" s="36">
        <f t="shared" si="13"/>
        <v>2529.7089782400003</v>
      </c>
    </row>
    <row r="183" spans="1:5" x14ac:dyDescent="0.25">
      <c r="A183" s="114" t="s">
        <v>192</v>
      </c>
      <c r="B183" s="97"/>
      <c r="C183" s="115"/>
      <c r="D183" s="36">
        <v>263.91549600000002</v>
      </c>
      <c r="E183" s="36">
        <f t="shared" si="13"/>
        <v>279.22259476800002</v>
      </c>
    </row>
    <row r="184" spans="1:5" x14ac:dyDescent="0.25">
      <c r="A184" s="128"/>
      <c r="B184" s="129"/>
      <c r="C184" s="113"/>
      <c r="D184" s="36"/>
      <c r="E184" s="36"/>
    </row>
    <row r="185" spans="1:5" ht="15.75" x14ac:dyDescent="0.25">
      <c r="A185" s="122" t="s">
        <v>193</v>
      </c>
      <c r="B185" s="123"/>
      <c r="C185" s="124"/>
      <c r="D185" s="36"/>
      <c r="E185" s="36"/>
    </row>
    <row r="186" spans="1:5" x14ac:dyDescent="0.25">
      <c r="A186" s="114" t="s">
        <v>194</v>
      </c>
      <c r="B186" s="97"/>
      <c r="C186" s="115"/>
      <c r="D186" s="36"/>
      <c r="E186" s="36"/>
    </row>
    <row r="187" spans="1:5" x14ac:dyDescent="0.25">
      <c r="A187" s="34"/>
      <c r="B187" s="112" t="s">
        <v>195</v>
      </c>
      <c r="C187" s="113"/>
      <c r="D187" s="36"/>
      <c r="E187" s="36"/>
    </row>
    <row r="188" spans="1:5" x14ac:dyDescent="0.25">
      <c r="A188" s="34"/>
      <c r="B188" s="37"/>
      <c r="C188" s="38" t="s">
        <v>196</v>
      </c>
      <c r="D188" s="36">
        <v>214.29036000000002</v>
      </c>
      <c r="E188" s="36">
        <f t="shared" ref="E188:E189" si="14">+D188+(D188*5.8%)</f>
        <v>226.71920088000002</v>
      </c>
    </row>
    <row r="189" spans="1:5" x14ac:dyDescent="0.25">
      <c r="A189" s="34"/>
      <c r="B189" s="37"/>
      <c r="C189" s="38" t="s">
        <v>197</v>
      </c>
      <c r="D189" s="36">
        <v>597.75732000000005</v>
      </c>
      <c r="E189" s="36">
        <f t="shared" si="14"/>
        <v>632.42724456000008</v>
      </c>
    </row>
    <row r="190" spans="1:5" x14ac:dyDescent="0.25">
      <c r="A190" s="34" t="s">
        <v>198</v>
      </c>
      <c r="B190" s="112" t="s">
        <v>199</v>
      </c>
      <c r="C190" s="113"/>
      <c r="D190" s="36"/>
      <c r="E190" s="36"/>
    </row>
    <row r="191" spans="1:5" x14ac:dyDescent="0.25">
      <c r="A191" s="34"/>
      <c r="B191" s="37"/>
      <c r="C191" s="38" t="s">
        <v>200</v>
      </c>
      <c r="D191" s="36">
        <v>1135.738908</v>
      </c>
      <c r="E191" s="36">
        <f t="shared" ref="E191:E192" si="15">+D191+(D191*5.8%)</f>
        <v>1201.611764664</v>
      </c>
    </row>
    <row r="192" spans="1:5" x14ac:dyDescent="0.25">
      <c r="A192" s="34"/>
      <c r="B192" s="37"/>
      <c r="C192" s="38" t="s">
        <v>201</v>
      </c>
      <c r="D192" s="36">
        <v>1912.8234240000002</v>
      </c>
      <c r="E192" s="36">
        <f t="shared" si="15"/>
        <v>2023.7671825920002</v>
      </c>
    </row>
    <row r="193" spans="1:5" x14ac:dyDescent="0.25">
      <c r="A193" s="34"/>
      <c r="B193" s="112" t="s">
        <v>202</v>
      </c>
      <c r="C193" s="113"/>
      <c r="D193" s="36"/>
      <c r="E193" s="36"/>
    </row>
    <row r="194" spans="1:5" x14ac:dyDescent="0.25">
      <c r="A194" s="34"/>
      <c r="B194" s="37"/>
      <c r="C194" s="38" t="s">
        <v>200</v>
      </c>
      <c r="D194" s="36">
        <v>1195.5146400000001</v>
      </c>
      <c r="E194" s="36">
        <f t="shared" ref="E194:E195" si="16">+D194+(D194*5.8%)</f>
        <v>1264.8544891200002</v>
      </c>
    </row>
    <row r="195" spans="1:5" x14ac:dyDescent="0.25">
      <c r="A195" s="34"/>
      <c r="B195" s="37"/>
      <c r="C195" s="38" t="s">
        <v>201</v>
      </c>
      <c r="D195" s="36">
        <v>2151.926352</v>
      </c>
      <c r="E195" s="36">
        <f t="shared" si="16"/>
        <v>2276.7380804159998</v>
      </c>
    </row>
    <row r="196" spans="1:5" x14ac:dyDescent="0.25">
      <c r="A196" s="114" t="s">
        <v>203</v>
      </c>
      <c r="B196" s="97"/>
      <c r="C196" s="115"/>
      <c r="D196" s="36"/>
      <c r="E196" s="36"/>
    </row>
    <row r="197" spans="1:5" x14ac:dyDescent="0.25">
      <c r="A197" s="34"/>
      <c r="B197" s="112" t="s">
        <v>199</v>
      </c>
      <c r="C197" s="113"/>
      <c r="D197" s="36"/>
      <c r="E197" s="36"/>
    </row>
    <row r="198" spans="1:5" x14ac:dyDescent="0.25">
      <c r="A198" s="34"/>
      <c r="B198" s="37"/>
      <c r="C198" s="38" t="s">
        <v>196</v>
      </c>
      <c r="D198" s="36">
        <v>417.30228</v>
      </c>
      <c r="E198" s="36">
        <f t="shared" ref="E198:E199" si="17">+D198+(D198*5.8%)</f>
        <v>441.50581224000001</v>
      </c>
    </row>
    <row r="199" spans="1:5" x14ac:dyDescent="0.25">
      <c r="A199" s="34"/>
      <c r="B199" s="37"/>
      <c r="C199" s="38" t="s">
        <v>197</v>
      </c>
      <c r="D199" s="36">
        <v>597.75732000000005</v>
      </c>
      <c r="E199" s="36">
        <f t="shared" si="17"/>
        <v>632.42724456000008</v>
      </c>
    </row>
    <row r="200" spans="1:5" x14ac:dyDescent="0.25">
      <c r="A200" s="34"/>
      <c r="B200" s="112" t="s">
        <v>202</v>
      </c>
      <c r="C200" s="113"/>
      <c r="D200" s="36"/>
      <c r="E200" s="36"/>
    </row>
    <row r="201" spans="1:5" x14ac:dyDescent="0.25">
      <c r="A201" s="34"/>
      <c r="B201" s="37"/>
      <c r="C201" s="38" t="s">
        <v>196</v>
      </c>
      <c r="D201" s="36">
        <v>541.36512000000005</v>
      </c>
      <c r="E201" s="36">
        <f t="shared" ref="E201:E202" si="18">+D201+(D201*5.8%)</f>
        <v>572.76429696000002</v>
      </c>
    </row>
    <row r="202" spans="1:5" x14ac:dyDescent="0.25">
      <c r="A202" s="34"/>
      <c r="B202" s="37"/>
      <c r="C202" s="38" t="s">
        <v>197</v>
      </c>
      <c r="D202" s="36">
        <v>931.59914400000002</v>
      </c>
      <c r="E202" s="36">
        <f t="shared" si="18"/>
        <v>985.63189435200002</v>
      </c>
    </row>
    <row r="203" spans="1:5" x14ac:dyDescent="0.25">
      <c r="A203" s="114" t="s">
        <v>204</v>
      </c>
      <c r="B203" s="97"/>
      <c r="C203" s="115"/>
      <c r="D203" s="36"/>
      <c r="E203" s="36"/>
    </row>
    <row r="204" spans="1:5" x14ac:dyDescent="0.25">
      <c r="A204" s="34"/>
      <c r="B204" s="112" t="s">
        <v>199</v>
      </c>
      <c r="C204" s="113"/>
      <c r="D204" s="36">
        <v>239.10292800000002</v>
      </c>
      <c r="E204" s="36">
        <f t="shared" ref="E204:E208" si="19">+D204+(D204*5.8%)</f>
        <v>252.97089782400002</v>
      </c>
    </row>
    <row r="205" spans="1:5" x14ac:dyDescent="0.25">
      <c r="A205" s="34"/>
      <c r="B205" s="112" t="s">
        <v>202</v>
      </c>
      <c r="C205" s="113"/>
      <c r="D205" s="36">
        <v>478.20585600000004</v>
      </c>
      <c r="E205" s="36">
        <f t="shared" si="19"/>
        <v>505.94179564800004</v>
      </c>
    </row>
    <row r="206" spans="1:5" x14ac:dyDescent="0.25">
      <c r="A206" s="114" t="s">
        <v>205</v>
      </c>
      <c r="B206" s="97"/>
      <c r="C206" s="115"/>
      <c r="D206" s="36">
        <v>478.20585600000004</v>
      </c>
      <c r="E206" s="36">
        <f t="shared" si="19"/>
        <v>505.94179564800004</v>
      </c>
    </row>
    <row r="207" spans="1:5" x14ac:dyDescent="0.25">
      <c r="A207" s="114" t="s">
        <v>206</v>
      </c>
      <c r="B207" s="97"/>
      <c r="C207" s="115"/>
      <c r="D207" s="36">
        <v>597.75732000000005</v>
      </c>
      <c r="E207" s="36">
        <f t="shared" si="19"/>
        <v>632.42724456000008</v>
      </c>
    </row>
    <row r="208" spans="1:5" x14ac:dyDescent="0.25">
      <c r="A208" s="114" t="s">
        <v>207</v>
      </c>
      <c r="B208" s="97"/>
      <c r="C208" s="115"/>
      <c r="D208" s="36">
        <v>717.30878400000006</v>
      </c>
      <c r="E208" s="36">
        <f t="shared" si="19"/>
        <v>758.912693472</v>
      </c>
    </row>
    <row r="209" spans="1:5" x14ac:dyDescent="0.25">
      <c r="A209" s="77"/>
      <c r="B209" s="78"/>
      <c r="C209" s="76"/>
      <c r="D209" s="36"/>
      <c r="E209" s="36"/>
    </row>
    <row r="210" spans="1:5" ht="15.75" x14ac:dyDescent="0.25">
      <c r="A210" s="122" t="s">
        <v>208</v>
      </c>
      <c r="B210" s="123"/>
      <c r="C210" s="124"/>
      <c r="D210" s="36"/>
      <c r="E210" s="36"/>
    </row>
    <row r="211" spans="1:5" x14ac:dyDescent="0.25">
      <c r="A211" s="114" t="s">
        <v>209</v>
      </c>
      <c r="B211" s="97"/>
      <c r="C211" s="115"/>
      <c r="D211" s="36"/>
      <c r="E211" s="36"/>
    </row>
    <row r="212" spans="1:5" x14ac:dyDescent="0.25">
      <c r="A212" s="34"/>
      <c r="B212" s="112" t="s">
        <v>210</v>
      </c>
      <c r="C212" s="113"/>
      <c r="D212" s="36">
        <v>227.824488</v>
      </c>
      <c r="E212" s="36">
        <f t="shared" ref="E212:E220" si="20">+D212+(D212*5.8%)</f>
        <v>241.038308304</v>
      </c>
    </row>
    <row r="213" spans="1:5" x14ac:dyDescent="0.25">
      <c r="A213" s="34"/>
      <c r="B213" s="112" t="s">
        <v>211</v>
      </c>
      <c r="C213" s="113"/>
      <c r="D213" s="36">
        <v>227.824488</v>
      </c>
      <c r="E213" s="36">
        <f t="shared" si="20"/>
        <v>241.038308304</v>
      </c>
    </row>
    <row r="214" spans="1:5" x14ac:dyDescent="0.25">
      <c r="A214" s="34"/>
      <c r="B214" s="112" t="s">
        <v>212</v>
      </c>
      <c r="C214" s="113"/>
      <c r="D214" s="36">
        <v>358.65439200000003</v>
      </c>
      <c r="E214" s="36">
        <f t="shared" si="20"/>
        <v>379.456346736</v>
      </c>
    </row>
    <row r="215" spans="1:5" x14ac:dyDescent="0.25">
      <c r="A215" s="34"/>
      <c r="B215" s="112" t="s">
        <v>213</v>
      </c>
      <c r="C215" s="113"/>
      <c r="D215" s="36">
        <v>383.46696000000009</v>
      </c>
      <c r="E215" s="36">
        <f t="shared" si="20"/>
        <v>405.70804368000006</v>
      </c>
    </row>
    <row r="216" spans="1:5" x14ac:dyDescent="0.25">
      <c r="A216" s="34"/>
      <c r="B216" s="112" t="s">
        <v>214</v>
      </c>
      <c r="C216" s="113"/>
      <c r="D216" s="36">
        <v>658.66089600000009</v>
      </c>
      <c r="E216" s="36">
        <f t="shared" si="20"/>
        <v>696.86322796800005</v>
      </c>
    </row>
    <row r="217" spans="1:5" x14ac:dyDescent="0.25">
      <c r="A217" s="34"/>
      <c r="B217" s="112" t="s">
        <v>215</v>
      </c>
      <c r="C217" s="113"/>
      <c r="D217" s="36">
        <v>658.66089600000009</v>
      </c>
      <c r="E217" s="36">
        <f t="shared" si="20"/>
        <v>696.86322796800005</v>
      </c>
    </row>
    <row r="218" spans="1:5" x14ac:dyDescent="0.25">
      <c r="A218" s="34"/>
      <c r="B218" s="112" t="s">
        <v>216</v>
      </c>
      <c r="C218" s="113"/>
      <c r="D218" s="36">
        <v>1330.8559200000002</v>
      </c>
      <c r="E218" s="36">
        <f t="shared" si="20"/>
        <v>1408.0455633600002</v>
      </c>
    </row>
    <row r="219" spans="1:5" x14ac:dyDescent="0.25">
      <c r="A219" s="34"/>
      <c r="B219" s="112" t="s">
        <v>217</v>
      </c>
      <c r="C219" s="113"/>
      <c r="D219" s="36">
        <v>2630.1322080000004</v>
      </c>
      <c r="E219" s="36">
        <f t="shared" si="20"/>
        <v>2782.6798760640004</v>
      </c>
    </row>
    <row r="220" spans="1:5" x14ac:dyDescent="0.25">
      <c r="A220" s="34"/>
      <c r="B220" s="112" t="s">
        <v>218</v>
      </c>
      <c r="C220" s="113"/>
      <c r="D220" s="36">
        <v>78.949080000000009</v>
      </c>
      <c r="E220" s="36">
        <f t="shared" si="20"/>
        <v>83.528126640000011</v>
      </c>
    </row>
    <row r="221" spans="1:5" x14ac:dyDescent="0.25">
      <c r="A221" s="114" t="s">
        <v>219</v>
      </c>
      <c r="B221" s="97"/>
      <c r="C221" s="115"/>
      <c r="D221" s="36"/>
      <c r="E221" s="36"/>
    </row>
    <row r="222" spans="1:5" x14ac:dyDescent="0.25">
      <c r="A222" s="34"/>
      <c r="B222" s="125" t="s">
        <v>220</v>
      </c>
      <c r="C222" s="115"/>
      <c r="D222" s="36"/>
      <c r="E222" s="36"/>
    </row>
    <row r="223" spans="1:5" x14ac:dyDescent="0.25">
      <c r="A223" s="61"/>
      <c r="B223" s="112" t="s">
        <v>4</v>
      </c>
      <c r="C223" s="113"/>
      <c r="D223" s="36">
        <v>3225.6338400000004</v>
      </c>
      <c r="E223" s="36">
        <f t="shared" ref="E223:E232" si="21">+D223+(D223*5.8%)</f>
        <v>3412.7206027200004</v>
      </c>
    </row>
    <row r="224" spans="1:5" x14ac:dyDescent="0.25">
      <c r="A224" s="61"/>
      <c r="B224" s="112" t="s">
        <v>5</v>
      </c>
      <c r="C224" s="113"/>
      <c r="D224" s="36">
        <v>6085.8462240000008</v>
      </c>
      <c r="E224" s="36">
        <f t="shared" si="21"/>
        <v>6438.8253049920004</v>
      </c>
    </row>
    <row r="225" spans="1:5" x14ac:dyDescent="0.25">
      <c r="A225" s="61"/>
      <c r="B225" s="112" t="s">
        <v>6</v>
      </c>
      <c r="C225" s="113"/>
      <c r="D225" s="36">
        <v>7053.5363760000009</v>
      </c>
      <c r="E225" s="36">
        <f t="shared" si="21"/>
        <v>7462.6414858080007</v>
      </c>
    </row>
    <row r="226" spans="1:5" x14ac:dyDescent="0.25">
      <c r="A226" s="61"/>
      <c r="B226" s="112" t="s">
        <v>8</v>
      </c>
      <c r="C226" s="113"/>
      <c r="D226" s="36">
        <v>4423.4041680000009</v>
      </c>
      <c r="E226" s="36">
        <f t="shared" si="21"/>
        <v>4679.9616097440012</v>
      </c>
    </row>
    <row r="227" spans="1:5" x14ac:dyDescent="0.25">
      <c r="A227" s="114" t="s">
        <v>221</v>
      </c>
      <c r="B227" s="97"/>
      <c r="C227" s="115"/>
      <c r="D227" s="36">
        <v>580.83966000000009</v>
      </c>
      <c r="E227" s="36">
        <f t="shared" si="21"/>
        <v>614.52836028000013</v>
      </c>
    </row>
    <row r="228" spans="1:5" x14ac:dyDescent="0.25">
      <c r="A228" s="114" t="s">
        <v>222</v>
      </c>
      <c r="B228" s="97"/>
      <c r="C228" s="115"/>
      <c r="D228" s="36">
        <v>478.20585600000004</v>
      </c>
      <c r="E228" s="36">
        <f t="shared" si="21"/>
        <v>505.94179564800004</v>
      </c>
    </row>
    <row r="229" spans="1:5" x14ac:dyDescent="0.25">
      <c r="A229" s="114" t="s">
        <v>223</v>
      </c>
      <c r="B229" s="97"/>
      <c r="C229" s="115"/>
      <c r="D229" s="36">
        <v>60.903576000000008</v>
      </c>
      <c r="E229" s="36">
        <f t="shared" si="21"/>
        <v>64.435983408000013</v>
      </c>
    </row>
    <row r="230" spans="1:5" x14ac:dyDescent="0.25">
      <c r="A230" s="114" t="s">
        <v>224</v>
      </c>
      <c r="B230" s="97"/>
      <c r="C230" s="115"/>
      <c r="D230" s="36">
        <v>45.113760000000006</v>
      </c>
      <c r="E230" s="36">
        <f t="shared" si="21"/>
        <v>47.730358080000009</v>
      </c>
    </row>
    <row r="231" spans="1:5" x14ac:dyDescent="0.25">
      <c r="A231" s="114" t="s">
        <v>225</v>
      </c>
      <c r="B231" s="97"/>
      <c r="C231" s="115"/>
      <c r="D231" s="36">
        <v>234.59155200000004</v>
      </c>
      <c r="E231" s="36">
        <f t="shared" si="21"/>
        <v>248.19786201600004</v>
      </c>
    </row>
    <row r="232" spans="1:5" x14ac:dyDescent="0.25">
      <c r="A232" s="114" t="s">
        <v>226</v>
      </c>
      <c r="B232" s="97"/>
      <c r="C232" s="115"/>
      <c r="D232" s="36">
        <v>239.10292800000002</v>
      </c>
      <c r="E232" s="36">
        <f t="shared" si="21"/>
        <v>252.97089782400002</v>
      </c>
    </row>
    <row r="233" spans="1:5" x14ac:dyDescent="0.25">
      <c r="A233" s="114" t="s">
        <v>227</v>
      </c>
      <c r="B233" s="97"/>
      <c r="C233" s="115"/>
      <c r="D233" s="36"/>
      <c r="E233" s="36"/>
    </row>
    <row r="234" spans="1:5" x14ac:dyDescent="0.25">
      <c r="A234" s="34"/>
      <c r="B234" s="112" t="s">
        <v>228</v>
      </c>
      <c r="C234" s="113"/>
      <c r="D234" s="36">
        <v>180.45504000000003</v>
      </c>
      <c r="E234" s="36">
        <f t="shared" ref="E234:E237" si="22">+D234+(D234*5.8%)</f>
        <v>190.92143232000004</v>
      </c>
    </row>
    <row r="235" spans="1:5" x14ac:dyDescent="0.25">
      <c r="A235" s="34"/>
      <c r="B235" s="112" t="s">
        <v>229</v>
      </c>
      <c r="C235" s="113"/>
      <c r="D235" s="36">
        <v>417.30228</v>
      </c>
      <c r="E235" s="36">
        <f t="shared" si="22"/>
        <v>441.50581224000001</v>
      </c>
    </row>
    <row r="236" spans="1:5" x14ac:dyDescent="0.25">
      <c r="A236" s="34"/>
      <c r="B236" s="112" t="s">
        <v>230</v>
      </c>
      <c r="C236" s="113"/>
      <c r="D236" s="36">
        <v>298.87866000000002</v>
      </c>
      <c r="E236" s="36">
        <f t="shared" si="22"/>
        <v>316.21362228000004</v>
      </c>
    </row>
    <row r="237" spans="1:5" x14ac:dyDescent="0.25">
      <c r="A237" s="34"/>
      <c r="B237" s="112" t="s">
        <v>231</v>
      </c>
      <c r="C237" s="113"/>
      <c r="D237" s="36">
        <v>479.33370000000002</v>
      </c>
      <c r="E237" s="36">
        <f t="shared" si="22"/>
        <v>507.13505460000005</v>
      </c>
    </row>
    <row r="238" spans="1:5" x14ac:dyDescent="0.25">
      <c r="A238" s="114" t="s">
        <v>329</v>
      </c>
      <c r="B238" s="97"/>
      <c r="C238" s="115"/>
      <c r="D238" s="36"/>
      <c r="E238" s="36"/>
    </row>
    <row r="239" spans="1:5" x14ac:dyDescent="0.25">
      <c r="A239" s="34"/>
      <c r="B239" s="112" t="s">
        <v>233</v>
      </c>
      <c r="C239" s="113"/>
      <c r="D239" s="36">
        <v>262.78765200000004</v>
      </c>
      <c r="E239" s="36">
        <f t="shared" ref="E239:E243" si="23">+D239+(D239*5.8%)</f>
        <v>278.02933581600001</v>
      </c>
    </row>
    <row r="240" spans="1:5" x14ac:dyDescent="0.25">
      <c r="A240" s="34"/>
      <c r="B240" s="112" t="s">
        <v>234</v>
      </c>
      <c r="C240" s="113"/>
      <c r="D240" s="36">
        <v>358.65439200000003</v>
      </c>
      <c r="E240" s="36">
        <f t="shared" si="23"/>
        <v>379.456346736</v>
      </c>
    </row>
    <row r="241" spans="1:5" x14ac:dyDescent="0.25">
      <c r="A241" s="34"/>
      <c r="B241" s="112" t="s">
        <v>235</v>
      </c>
      <c r="C241" s="113"/>
      <c r="D241" s="36">
        <v>275.19393600000001</v>
      </c>
      <c r="E241" s="36">
        <f t="shared" si="23"/>
        <v>291.15518428799999</v>
      </c>
    </row>
    <row r="242" spans="1:5" x14ac:dyDescent="0.25">
      <c r="A242" s="34"/>
      <c r="B242" s="112" t="s">
        <v>236</v>
      </c>
      <c r="C242" s="113"/>
      <c r="D242" s="36">
        <v>861.67281600000013</v>
      </c>
      <c r="E242" s="36">
        <f t="shared" si="23"/>
        <v>911.6498393280001</v>
      </c>
    </row>
    <row r="243" spans="1:5" x14ac:dyDescent="0.25">
      <c r="A243" s="34"/>
      <c r="B243" s="112" t="s">
        <v>237</v>
      </c>
      <c r="C243" s="113"/>
      <c r="D243" s="36">
        <v>861.67281600000013</v>
      </c>
      <c r="E243" s="36">
        <f t="shared" si="23"/>
        <v>911.6498393280001</v>
      </c>
    </row>
    <row r="244" spans="1:5" x14ac:dyDescent="0.25">
      <c r="A244" s="114" t="s">
        <v>238</v>
      </c>
      <c r="B244" s="97"/>
      <c r="C244" s="115"/>
      <c r="D244" s="36"/>
      <c r="E244" s="36"/>
    </row>
    <row r="245" spans="1:5" x14ac:dyDescent="0.25">
      <c r="A245" s="34"/>
      <c r="B245" s="125" t="s">
        <v>239</v>
      </c>
      <c r="C245" s="115"/>
      <c r="D245" s="36">
        <v>4064.7497760000006</v>
      </c>
      <c r="E245" s="36">
        <f t="shared" ref="E245:E248" si="24">+D245+(D245*5.8%)</f>
        <v>4300.5052630080008</v>
      </c>
    </row>
    <row r="246" spans="1:5" x14ac:dyDescent="0.25">
      <c r="A246" s="34"/>
      <c r="B246" s="37"/>
      <c r="C246" s="38" t="s">
        <v>240</v>
      </c>
      <c r="D246" s="36">
        <v>2032.3748880000003</v>
      </c>
      <c r="E246" s="36">
        <f t="shared" si="24"/>
        <v>2150.2526315040004</v>
      </c>
    </row>
    <row r="247" spans="1:5" x14ac:dyDescent="0.25">
      <c r="A247" s="34"/>
      <c r="B247" s="37"/>
      <c r="C247" s="38" t="s">
        <v>241</v>
      </c>
      <c r="D247" s="36">
        <v>4662.5070960000003</v>
      </c>
      <c r="E247" s="36">
        <f t="shared" si="24"/>
        <v>4932.9325075679999</v>
      </c>
    </row>
    <row r="248" spans="1:5" x14ac:dyDescent="0.25">
      <c r="A248" s="34"/>
      <c r="B248" s="37"/>
      <c r="C248" s="38" t="s">
        <v>242</v>
      </c>
      <c r="D248" s="36">
        <v>14588.662140000002</v>
      </c>
      <c r="E248" s="36">
        <f t="shared" si="24"/>
        <v>15434.804544120003</v>
      </c>
    </row>
    <row r="249" spans="1:5" x14ac:dyDescent="0.25">
      <c r="A249" s="34"/>
      <c r="B249" s="126" t="s">
        <v>243</v>
      </c>
      <c r="C249" s="127"/>
      <c r="D249" s="36"/>
      <c r="E249" s="36"/>
    </row>
    <row r="250" spans="1:5" x14ac:dyDescent="0.25">
      <c r="A250" s="34"/>
      <c r="B250" s="37"/>
      <c r="C250" s="38"/>
      <c r="D250" s="36"/>
      <c r="E250" s="36"/>
    </row>
    <row r="251" spans="1:5" ht="15.75" x14ac:dyDescent="0.25">
      <c r="A251" s="122" t="s">
        <v>244</v>
      </c>
      <c r="B251" s="123"/>
      <c r="C251" s="124"/>
      <c r="D251" s="36"/>
      <c r="E251" s="36"/>
    </row>
    <row r="252" spans="1:5" x14ac:dyDescent="0.25">
      <c r="A252" s="114" t="s">
        <v>245</v>
      </c>
      <c r="B252" s="97"/>
      <c r="C252" s="115"/>
      <c r="D252" s="36"/>
      <c r="E252" s="36"/>
    </row>
    <row r="253" spans="1:5" x14ac:dyDescent="0.25">
      <c r="A253" s="34"/>
      <c r="B253" s="112" t="s">
        <v>246</v>
      </c>
      <c r="C253" s="113"/>
      <c r="D253" s="36">
        <v>119.55146400000001</v>
      </c>
      <c r="E253" s="36">
        <f t="shared" ref="E253:E254" si="25">+D253+(D253*5.8%)</f>
        <v>126.48544891200001</v>
      </c>
    </row>
    <row r="254" spans="1:5" x14ac:dyDescent="0.25">
      <c r="A254" s="34"/>
      <c r="B254" s="112" t="s">
        <v>247</v>
      </c>
      <c r="C254" s="113"/>
      <c r="D254" s="36">
        <v>3586.5439200000005</v>
      </c>
      <c r="E254" s="36">
        <f t="shared" si="25"/>
        <v>3794.5634673600007</v>
      </c>
    </row>
    <row r="255" spans="1:5" x14ac:dyDescent="0.25">
      <c r="A255" s="114" t="s">
        <v>248</v>
      </c>
      <c r="B255" s="97"/>
      <c r="C255" s="115"/>
      <c r="D255" s="36"/>
      <c r="E255" s="36"/>
    </row>
    <row r="256" spans="1:5" x14ac:dyDescent="0.25">
      <c r="A256" s="34"/>
      <c r="B256" s="112" t="s">
        <v>249</v>
      </c>
      <c r="C256" s="113"/>
      <c r="D256" s="36"/>
      <c r="E256" s="36"/>
    </row>
    <row r="257" spans="1:5" x14ac:dyDescent="0.25">
      <c r="A257" s="34"/>
      <c r="B257" s="112" t="s">
        <v>250</v>
      </c>
      <c r="C257" s="113"/>
      <c r="D257" s="36">
        <v>717.30878400000006</v>
      </c>
      <c r="E257" s="36">
        <f t="shared" ref="E257:E259" si="26">+D257+(D257*5.8%)</f>
        <v>758.912693472</v>
      </c>
    </row>
    <row r="258" spans="1:5" x14ac:dyDescent="0.25">
      <c r="A258" s="34"/>
      <c r="B258" s="112" t="s">
        <v>251</v>
      </c>
      <c r="C258" s="113"/>
      <c r="D258" s="36">
        <v>836.86024800000007</v>
      </c>
      <c r="E258" s="36">
        <f t="shared" si="26"/>
        <v>885.39814238400004</v>
      </c>
    </row>
    <row r="259" spans="1:5" x14ac:dyDescent="0.25">
      <c r="A259" s="34"/>
      <c r="B259" s="112" t="s">
        <v>252</v>
      </c>
      <c r="C259" s="113"/>
      <c r="D259" s="36">
        <v>478.20585600000004</v>
      </c>
      <c r="E259" s="36">
        <f t="shared" si="26"/>
        <v>505.94179564800004</v>
      </c>
    </row>
    <row r="260" spans="1:5" ht="15.75" x14ac:dyDescent="0.25">
      <c r="A260" s="122" t="s">
        <v>253</v>
      </c>
      <c r="B260" s="123"/>
      <c r="C260" s="124"/>
      <c r="D260" s="36"/>
      <c r="E260" s="36"/>
    </row>
    <row r="261" spans="1:5" x14ac:dyDescent="0.25">
      <c r="A261" s="34"/>
      <c r="B261" s="112" t="s">
        <v>254</v>
      </c>
      <c r="C261" s="113"/>
      <c r="D261" s="36">
        <v>730.84291200000007</v>
      </c>
      <c r="E261" s="36">
        <f t="shared" ref="E261:E275" si="27">+D261+(D261*5.8%)</f>
        <v>773.2318008960001</v>
      </c>
    </row>
    <row r="262" spans="1:5" x14ac:dyDescent="0.25">
      <c r="A262" s="34"/>
      <c r="B262" s="112" t="s">
        <v>255</v>
      </c>
      <c r="C262" s="113"/>
      <c r="D262" s="36">
        <v>2391.0292800000002</v>
      </c>
      <c r="E262" s="36">
        <f t="shared" si="27"/>
        <v>2529.7089782400003</v>
      </c>
    </row>
    <row r="263" spans="1:5" x14ac:dyDescent="0.25">
      <c r="A263" s="34"/>
      <c r="B263" s="112" t="s">
        <v>256</v>
      </c>
      <c r="C263" s="113"/>
      <c r="D263" s="36">
        <v>2391.0292800000002</v>
      </c>
      <c r="E263" s="36">
        <f t="shared" si="27"/>
        <v>2529.7089782400003</v>
      </c>
    </row>
    <row r="264" spans="1:5" x14ac:dyDescent="0.25">
      <c r="A264" s="34"/>
      <c r="B264" s="112" t="s">
        <v>257</v>
      </c>
      <c r="C264" s="113"/>
      <c r="D264" s="36">
        <v>2391.0292800000002</v>
      </c>
      <c r="E264" s="36">
        <f t="shared" si="27"/>
        <v>2529.7089782400003</v>
      </c>
    </row>
    <row r="265" spans="1:5" x14ac:dyDescent="0.25">
      <c r="A265" s="34"/>
      <c r="B265" s="112" t="s">
        <v>258</v>
      </c>
      <c r="C265" s="113"/>
      <c r="D265" s="36">
        <v>2391.0292800000002</v>
      </c>
      <c r="E265" s="36">
        <f t="shared" si="27"/>
        <v>2529.7089782400003</v>
      </c>
    </row>
    <row r="266" spans="1:5" x14ac:dyDescent="0.25">
      <c r="A266" s="34"/>
      <c r="B266" s="112" t="s">
        <v>259</v>
      </c>
      <c r="C266" s="113"/>
      <c r="D266" s="36">
        <v>2391.0292800000002</v>
      </c>
      <c r="E266" s="36">
        <f t="shared" si="27"/>
        <v>2529.7089782400003</v>
      </c>
    </row>
    <row r="267" spans="1:5" x14ac:dyDescent="0.25">
      <c r="A267" s="34"/>
      <c r="B267" s="112" t="s">
        <v>260</v>
      </c>
      <c r="C267" s="113"/>
      <c r="D267" s="36">
        <v>2391.0292800000002</v>
      </c>
      <c r="E267" s="36">
        <f t="shared" si="27"/>
        <v>2529.7089782400003</v>
      </c>
    </row>
    <row r="268" spans="1:5" x14ac:dyDescent="0.25">
      <c r="A268" s="34"/>
      <c r="B268" s="112" t="s">
        <v>261</v>
      </c>
      <c r="C268" s="113"/>
      <c r="D268" s="36">
        <v>2391.0292800000002</v>
      </c>
      <c r="E268" s="36">
        <f t="shared" si="27"/>
        <v>2529.7089782400003</v>
      </c>
    </row>
    <row r="269" spans="1:5" x14ac:dyDescent="0.25">
      <c r="A269" s="34"/>
      <c r="B269" s="112" t="s">
        <v>262</v>
      </c>
      <c r="C269" s="113"/>
      <c r="D269" s="36">
        <v>2151.926352</v>
      </c>
      <c r="E269" s="36">
        <f t="shared" si="27"/>
        <v>2276.7380804159998</v>
      </c>
    </row>
    <row r="270" spans="1:5" x14ac:dyDescent="0.25">
      <c r="A270" s="34"/>
      <c r="B270" s="112" t="s">
        <v>263</v>
      </c>
      <c r="C270" s="113"/>
      <c r="D270" s="36">
        <v>2391.0292800000002</v>
      </c>
      <c r="E270" s="36">
        <f t="shared" si="27"/>
        <v>2529.7089782400003</v>
      </c>
    </row>
    <row r="271" spans="1:5" x14ac:dyDescent="0.25">
      <c r="A271" s="34"/>
      <c r="B271" s="112" t="s">
        <v>264</v>
      </c>
      <c r="C271" s="113"/>
      <c r="D271" s="36">
        <v>2391.0292800000002</v>
      </c>
      <c r="E271" s="36">
        <f t="shared" si="27"/>
        <v>2529.7089782400003</v>
      </c>
    </row>
    <row r="272" spans="1:5" x14ac:dyDescent="0.25">
      <c r="A272" s="34"/>
      <c r="B272" s="112" t="s">
        <v>265</v>
      </c>
      <c r="C272" s="113"/>
      <c r="D272" s="36">
        <v>2391.0292800000002</v>
      </c>
      <c r="E272" s="36">
        <f t="shared" si="27"/>
        <v>2529.7089782400003</v>
      </c>
    </row>
    <row r="273" spans="1:5" x14ac:dyDescent="0.25">
      <c r="A273" s="34"/>
      <c r="B273" s="112" t="s">
        <v>266</v>
      </c>
      <c r="C273" s="113"/>
      <c r="D273" s="36">
        <v>2391.0292800000002</v>
      </c>
      <c r="E273" s="36">
        <f t="shared" si="27"/>
        <v>2529.7089782400003</v>
      </c>
    </row>
    <row r="274" spans="1:5" x14ac:dyDescent="0.25">
      <c r="A274" s="34"/>
      <c r="B274" s="112" t="s">
        <v>267</v>
      </c>
      <c r="C274" s="113"/>
      <c r="D274" s="36">
        <v>2391.0292800000002</v>
      </c>
      <c r="E274" s="36">
        <f t="shared" si="27"/>
        <v>2529.7089782400003</v>
      </c>
    </row>
    <row r="275" spans="1:5" x14ac:dyDescent="0.25">
      <c r="A275" s="34"/>
      <c r="B275" s="112" t="s">
        <v>268</v>
      </c>
      <c r="C275" s="113"/>
      <c r="D275" s="36">
        <v>2391.0292800000002</v>
      </c>
      <c r="E275" s="36">
        <f t="shared" si="27"/>
        <v>2529.7089782400003</v>
      </c>
    </row>
    <row r="276" spans="1:5" ht="15.75" x14ac:dyDescent="0.25">
      <c r="A276" s="122" t="s">
        <v>269</v>
      </c>
      <c r="B276" s="123"/>
      <c r="C276" s="124"/>
      <c r="D276" s="36"/>
      <c r="E276" s="36"/>
    </row>
    <row r="277" spans="1:5" x14ac:dyDescent="0.25">
      <c r="A277" s="114" t="s">
        <v>270</v>
      </c>
      <c r="B277" s="97"/>
      <c r="C277" s="115"/>
      <c r="D277" s="36"/>
      <c r="E277" s="36"/>
    </row>
    <row r="278" spans="1:5" ht="26.25" x14ac:dyDescent="0.25">
      <c r="A278" s="34"/>
      <c r="B278" s="112" t="s">
        <v>271</v>
      </c>
      <c r="C278" s="113"/>
      <c r="D278" s="33" t="s">
        <v>272</v>
      </c>
      <c r="E278" s="33" t="s">
        <v>272</v>
      </c>
    </row>
    <row r="279" spans="1:5" ht="26.25" x14ac:dyDescent="0.25">
      <c r="A279" s="34"/>
      <c r="B279" s="112" t="s">
        <v>273</v>
      </c>
      <c r="C279" s="113"/>
      <c r="D279" s="33" t="s">
        <v>272</v>
      </c>
      <c r="E279" s="33" t="s">
        <v>272</v>
      </c>
    </row>
    <row r="280" spans="1:5" ht="26.25" x14ac:dyDescent="0.25">
      <c r="A280" s="34"/>
      <c r="B280" s="112" t="s">
        <v>274</v>
      </c>
      <c r="C280" s="113"/>
      <c r="D280" s="33" t="s">
        <v>272</v>
      </c>
      <c r="E280" s="33" t="s">
        <v>272</v>
      </c>
    </row>
    <row r="281" spans="1:5" ht="26.25" x14ac:dyDescent="0.25">
      <c r="A281" s="34"/>
      <c r="B281" s="112" t="s">
        <v>275</v>
      </c>
      <c r="C281" s="113"/>
      <c r="D281" s="33" t="s">
        <v>272</v>
      </c>
      <c r="E281" s="33" t="s">
        <v>272</v>
      </c>
    </row>
    <row r="282" spans="1:5" ht="26.25" x14ac:dyDescent="0.25">
      <c r="A282" s="34"/>
      <c r="B282" s="112" t="s">
        <v>276</v>
      </c>
      <c r="C282" s="113"/>
      <c r="D282" s="33" t="s">
        <v>272</v>
      </c>
      <c r="E282" s="33" t="s">
        <v>272</v>
      </c>
    </row>
    <row r="283" spans="1:5" x14ac:dyDescent="0.25">
      <c r="A283" s="114" t="s">
        <v>277</v>
      </c>
      <c r="B283" s="97"/>
      <c r="C283" s="115"/>
      <c r="D283" s="65">
        <v>0.105</v>
      </c>
      <c r="E283" s="65">
        <v>0.105</v>
      </c>
    </row>
    <row r="284" spans="1:5" x14ac:dyDescent="0.25">
      <c r="A284" s="114" t="s">
        <v>278</v>
      </c>
      <c r="B284" s="97"/>
      <c r="C284" s="115"/>
      <c r="D284" s="65">
        <v>0.25</v>
      </c>
      <c r="E284" s="65">
        <v>0.25</v>
      </c>
    </row>
    <row r="285" spans="1:5" x14ac:dyDescent="0.25">
      <c r="A285" s="114" t="s">
        <v>279</v>
      </c>
      <c r="B285" s="97"/>
      <c r="C285" s="115"/>
      <c r="D285" s="36">
        <v>159.30000000000001</v>
      </c>
      <c r="E285" s="36">
        <f t="shared" ref="E285" si="28">+D285+(D285*5.8%)</f>
        <v>168.5394</v>
      </c>
    </row>
    <row r="286" spans="1:5" x14ac:dyDescent="0.25">
      <c r="A286" s="114" t="s">
        <v>280</v>
      </c>
      <c r="B286" s="97"/>
      <c r="C286" s="115"/>
      <c r="D286" s="66" t="s">
        <v>281</v>
      </c>
      <c r="E286" s="66" t="s">
        <v>281</v>
      </c>
    </row>
    <row r="287" spans="1:5" x14ac:dyDescent="0.25">
      <c r="A287" s="119" t="s">
        <v>282</v>
      </c>
      <c r="B287" s="120"/>
      <c r="C287" s="121"/>
      <c r="D287" s="36"/>
      <c r="E287" s="36"/>
    </row>
    <row r="288" spans="1:5" x14ac:dyDescent="0.25">
      <c r="A288" s="34" t="s">
        <v>283</v>
      </c>
      <c r="B288" s="112" t="s">
        <v>284</v>
      </c>
      <c r="C288" s="113"/>
      <c r="D288" s="36">
        <v>197.37270000000004</v>
      </c>
      <c r="E288" s="36">
        <f t="shared" ref="E288:E289" si="29">+D288+(D288*5.8%)</f>
        <v>208.82031660000004</v>
      </c>
    </row>
    <row r="289" spans="1:5" x14ac:dyDescent="0.25">
      <c r="A289" s="34" t="s">
        <v>285</v>
      </c>
      <c r="B289" s="112" t="s">
        <v>286</v>
      </c>
      <c r="C289" s="113"/>
      <c r="D289" s="36">
        <v>14346.175680000002</v>
      </c>
      <c r="E289" s="36">
        <f t="shared" si="29"/>
        <v>15178.253869440003</v>
      </c>
    </row>
    <row r="290" spans="1:5" x14ac:dyDescent="0.25">
      <c r="A290" s="114" t="s">
        <v>287</v>
      </c>
      <c r="B290" s="97"/>
      <c r="C290" s="115"/>
      <c r="D290" s="36"/>
      <c r="E290" s="36"/>
    </row>
    <row r="291" spans="1:5" x14ac:dyDescent="0.25">
      <c r="A291" s="34"/>
      <c r="B291" s="112" t="s">
        <v>288</v>
      </c>
      <c r="C291" s="113"/>
      <c r="D291" s="36">
        <v>227.824488</v>
      </c>
      <c r="E291" s="36">
        <f t="shared" ref="E291:E292" si="30">+D291+(D291*5.8%)</f>
        <v>241.038308304</v>
      </c>
    </row>
    <row r="292" spans="1:5" x14ac:dyDescent="0.25">
      <c r="A292" s="34"/>
      <c r="B292" s="112" t="s">
        <v>289</v>
      </c>
      <c r="C292" s="113"/>
      <c r="D292" s="36">
        <v>107.14518000000001</v>
      </c>
      <c r="E292" s="36">
        <f t="shared" si="30"/>
        <v>113.35960044000001</v>
      </c>
    </row>
    <row r="293" spans="1:5" x14ac:dyDescent="0.25">
      <c r="A293" s="114" t="s">
        <v>290</v>
      </c>
      <c r="B293" s="97"/>
      <c r="C293" s="115"/>
      <c r="D293" s="36"/>
      <c r="E293" s="36"/>
    </row>
    <row r="294" spans="1:5" x14ac:dyDescent="0.25">
      <c r="A294" s="34"/>
      <c r="B294" s="112" t="s">
        <v>291</v>
      </c>
      <c r="C294" s="113"/>
      <c r="D294" s="36">
        <v>419.55796800000002</v>
      </c>
      <c r="E294" s="36">
        <f t="shared" ref="E294:E304" si="31">+D294+(D294*5.8%)</f>
        <v>443.89233014400003</v>
      </c>
    </row>
    <row r="295" spans="1:5" x14ac:dyDescent="0.25">
      <c r="A295" s="34"/>
      <c r="B295" s="112" t="s">
        <v>292</v>
      </c>
      <c r="C295" s="113"/>
      <c r="D295" s="36">
        <v>310.15710000000001</v>
      </c>
      <c r="E295" s="36">
        <f t="shared" si="31"/>
        <v>328.1462118</v>
      </c>
    </row>
    <row r="296" spans="1:5" x14ac:dyDescent="0.25">
      <c r="A296" s="114" t="s">
        <v>293</v>
      </c>
      <c r="B296" s="97"/>
      <c r="C296" s="115"/>
      <c r="D296" s="36">
        <v>72.182016000000004</v>
      </c>
      <c r="E296" s="36">
        <f t="shared" si="31"/>
        <v>76.368572928000006</v>
      </c>
    </row>
    <row r="297" spans="1:5" x14ac:dyDescent="0.25">
      <c r="A297" s="114" t="s">
        <v>294</v>
      </c>
      <c r="B297" s="97"/>
      <c r="C297" s="115"/>
      <c r="D297" s="36">
        <v>242.48646000000002</v>
      </c>
      <c r="E297" s="36">
        <f t="shared" si="31"/>
        <v>256.55067468000004</v>
      </c>
    </row>
    <row r="298" spans="1:5" x14ac:dyDescent="0.25">
      <c r="A298" s="116" t="s">
        <v>295</v>
      </c>
      <c r="B298" s="117"/>
      <c r="C298" s="118"/>
      <c r="D298" s="36"/>
      <c r="E298" s="36"/>
    </row>
    <row r="299" spans="1:5" x14ac:dyDescent="0.25">
      <c r="A299" s="114" t="s">
        <v>296</v>
      </c>
      <c r="B299" s="97"/>
      <c r="C299" s="115"/>
      <c r="D299" s="36">
        <v>3186</v>
      </c>
      <c r="E299" s="36">
        <f t="shared" si="31"/>
        <v>3370.788</v>
      </c>
    </row>
    <row r="300" spans="1:5" x14ac:dyDescent="0.25">
      <c r="A300" s="114" t="s">
        <v>297</v>
      </c>
      <c r="B300" s="97"/>
      <c r="C300" s="115"/>
      <c r="D300" s="36">
        <v>318.60000000000002</v>
      </c>
      <c r="E300" s="36">
        <f t="shared" si="31"/>
        <v>337.0788</v>
      </c>
    </row>
    <row r="301" spans="1:5" x14ac:dyDescent="0.25">
      <c r="A301" s="114" t="s">
        <v>298</v>
      </c>
      <c r="B301" s="97"/>
      <c r="C301" s="115"/>
      <c r="D301" s="36">
        <v>4285.8072000000002</v>
      </c>
      <c r="E301" s="36">
        <f t="shared" si="31"/>
        <v>4534.3840176000003</v>
      </c>
    </row>
    <row r="302" spans="1:5" x14ac:dyDescent="0.25">
      <c r="A302" s="114" t="s">
        <v>299</v>
      </c>
      <c r="B302" s="97"/>
      <c r="C302" s="115"/>
      <c r="D302" s="36"/>
      <c r="E302" s="36"/>
    </row>
    <row r="303" spans="1:5" x14ac:dyDescent="0.25">
      <c r="A303" s="34"/>
      <c r="B303" s="112" t="s">
        <v>300</v>
      </c>
      <c r="C303" s="113"/>
      <c r="D303" s="36">
        <v>3586.5439200000005</v>
      </c>
      <c r="E303" s="36">
        <f t="shared" si="31"/>
        <v>3794.5634673600007</v>
      </c>
    </row>
    <row r="304" spans="1:5" x14ac:dyDescent="0.25">
      <c r="A304" s="34"/>
      <c r="B304" s="112" t="s">
        <v>301</v>
      </c>
      <c r="C304" s="113"/>
      <c r="D304" s="36">
        <v>4782.0585600000004</v>
      </c>
      <c r="E304" s="36">
        <f t="shared" si="31"/>
        <v>5059.4179564800006</v>
      </c>
    </row>
    <row r="305" spans="1:5" ht="15.75" thickBot="1" x14ac:dyDescent="0.3">
      <c r="A305" s="114" t="s">
        <v>302</v>
      </c>
      <c r="B305" s="97"/>
      <c r="C305" s="115"/>
      <c r="D305" s="68" t="s">
        <v>303</v>
      </c>
      <c r="E305" s="68" t="s">
        <v>303</v>
      </c>
    </row>
  </sheetData>
  <mergeCells count="222">
    <mergeCell ref="B303:C303"/>
    <mergeCell ref="B304:C304"/>
    <mergeCell ref="A305:C305"/>
    <mergeCell ref="A297:C297"/>
    <mergeCell ref="A298:C298"/>
    <mergeCell ref="A299:C299"/>
    <mergeCell ref="A300:C300"/>
    <mergeCell ref="A301:C301"/>
    <mergeCell ref="A302:C302"/>
    <mergeCell ref="B291:C291"/>
    <mergeCell ref="B292:C292"/>
    <mergeCell ref="A293:C293"/>
    <mergeCell ref="B294:C294"/>
    <mergeCell ref="B295:C295"/>
    <mergeCell ref="A296:C296"/>
    <mergeCell ref="A285:C285"/>
    <mergeCell ref="A286:C286"/>
    <mergeCell ref="A287:C287"/>
    <mergeCell ref="B288:C288"/>
    <mergeCell ref="B289:C289"/>
    <mergeCell ref="A290:C290"/>
    <mergeCell ref="B279:C279"/>
    <mergeCell ref="B280:C280"/>
    <mergeCell ref="B281:C281"/>
    <mergeCell ref="B282:C282"/>
    <mergeCell ref="A283:C283"/>
    <mergeCell ref="A284:C284"/>
    <mergeCell ref="B273:C273"/>
    <mergeCell ref="B274:C274"/>
    <mergeCell ref="B275:C275"/>
    <mergeCell ref="A276:C276"/>
    <mergeCell ref="A277:C277"/>
    <mergeCell ref="B278:C278"/>
    <mergeCell ref="B267:C267"/>
    <mergeCell ref="B268:C268"/>
    <mergeCell ref="B269:C269"/>
    <mergeCell ref="B270:C270"/>
    <mergeCell ref="B271:C271"/>
    <mergeCell ref="B272:C272"/>
    <mergeCell ref="B261:C261"/>
    <mergeCell ref="B262:C262"/>
    <mergeCell ref="B263:C263"/>
    <mergeCell ref="B264:C264"/>
    <mergeCell ref="B265:C265"/>
    <mergeCell ref="B266:C266"/>
    <mergeCell ref="A255:C255"/>
    <mergeCell ref="B256:C256"/>
    <mergeCell ref="B257:C257"/>
    <mergeCell ref="B258:C258"/>
    <mergeCell ref="B259:C259"/>
    <mergeCell ref="A260:C260"/>
    <mergeCell ref="B245:C245"/>
    <mergeCell ref="B249:C249"/>
    <mergeCell ref="A251:C251"/>
    <mergeCell ref="A252:C252"/>
    <mergeCell ref="B253:C253"/>
    <mergeCell ref="B254:C254"/>
    <mergeCell ref="B239:C239"/>
    <mergeCell ref="B240:C240"/>
    <mergeCell ref="B241:C241"/>
    <mergeCell ref="B242:C242"/>
    <mergeCell ref="B243:C243"/>
    <mergeCell ref="A244:C244"/>
    <mergeCell ref="A233:C233"/>
    <mergeCell ref="B234:C234"/>
    <mergeCell ref="B235:C235"/>
    <mergeCell ref="B236:C236"/>
    <mergeCell ref="B237:C237"/>
    <mergeCell ref="A238:C238"/>
    <mergeCell ref="A227:C227"/>
    <mergeCell ref="A228:C228"/>
    <mergeCell ref="A229:C229"/>
    <mergeCell ref="A230:C230"/>
    <mergeCell ref="A231:C231"/>
    <mergeCell ref="A232:C232"/>
    <mergeCell ref="A221:C221"/>
    <mergeCell ref="B222:C222"/>
    <mergeCell ref="B223:C223"/>
    <mergeCell ref="B224:C224"/>
    <mergeCell ref="B225:C225"/>
    <mergeCell ref="B226:C226"/>
    <mergeCell ref="B215:C215"/>
    <mergeCell ref="B216:C216"/>
    <mergeCell ref="B217:C217"/>
    <mergeCell ref="B218:C218"/>
    <mergeCell ref="B219:C219"/>
    <mergeCell ref="B220:C220"/>
    <mergeCell ref="A208:C208"/>
    <mergeCell ref="A210:C210"/>
    <mergeCell ref="A211:C211"/>
    <mergeCell ref="B212:C212"/>
    <mergeCell ref="B213:C213"/>
    <mergeCell ref="B214:C214"/>
    <mergeCell ref="B200:C200"/>
    <mergeCell ref="A203:C203"/>
    <mergeCell ref="B204:C204"/>
    <mergeCell ref="B205:C205"/>
    <mergeCell ref="A206:C206"/>
    <mergeCell ref="A207:C207"/>
    <mergeCell ref="A186:C186"/>
    <mergeCell ref="B187:C187"/>
    <mergeCell ref="B190:C190"/>
    <mergeCell ref="B193:C193"/>
    <mergeCell ref="A196:C196"/>
    <mergeCell ref="B197:C197"/>
    <mergeCell ref="A180:C180"/>
    <mergeCell ref="A181:C181"/>
    <mergeCell ref="A182:C182"/>
    <mergeCell ref="A183:C183"/>
    <mergeCell ref="A184:C184"/>
    <mergeCell ref="A185:C185"/>
    <mergeCell ref="A174:C174"/>
    <mergeCell ref="A175:C175"/>
    <mergeCell ref="A176:C176"/>
    <mergeCell ref="A177:C177"/>
    <mergeCell ref="A178:C178"/>
    <mergeCell ref="A179:C179"/>
    <mergeCell ref="A165:C165"/>
    <mergeCell ref="A169:C169"/>
    <mergeCell ref="A170:C170"/>
    <mergeCell ref="A171:C171"/>
    <mergeCell ref="A172:C172"/>
    <mergeCell ref="A173:C173"/>
    <mergeCell ref="B157:C157"/>
    <mergeCell ref="B158:C158"/>
    <mergeCell ref="B160:C160"/>
    <mergeCell ref="B161:C161"/>
    <mergeCell ref="B162:C162"/>
    <mergeCell ref="B163:C163"/>
    <mergeCell ref="B139:C139"/>
    <mergeCell ref="B141:C141"/>
    <mergeCell ref="B142:C142"/>
    <mergeCell ref="B143:C143"/>
    <mergeCell ref="B153:C153"/>
    <mergeCell ref="B156:C156"/>
    <mergeCell ref="B123:C123"/>
    <mergeCell ref="B126:C126"/>
    <mergeCell ref="B129:C129"/>
    <mergeCell ref="B132:C132"/>
    <mergeCell ref="B135:C135"/>
    <mergeCell ref="B136:C136"/>
    <mergeCell ref="B111:C111"/>
    <mergeCell ref="B115:C115"/>
    <mergeCell ref="B116:C116"/>
    <mergeCell ref="B118:C118"/>
    <mergeCell ref="B119:C119"/>
    <mergeCell ref="B122:C122"/>
    <mergeCell ref="B99:C99"/>
    <mergeCell ref="B102:C102"/>
    <mergeCell ref="B103:C103"/>
    <mergeCell ref="B106:C106"/>
    <mergeCell ref="B107:C107"/>
    <mergeCell ref="B110:C110"/>
    <mergeCell ref="B90:C90"/>
    <mergeCell ref="B91:C91"/>
    <mergeCell ref="B92:C92"/>
    <mergeCell ref="B96:C96"/>
    <mergeCell ref="B97:C97"/>
    <mergeCell ref="B98:C98"/>
    <mergeCell ref="B85:C85"/>
    <mergeCell ref="B86:C86"/>
    <mergeCell ref="B87:C87"/>
    <mergeCell ref="B89:C89"/>
    <mergeCell ref="B69:C69"/>
    <mergeCell ref="B48:C48"/>
    <mergeCell ref="B49:C49"/>
    <mergeCell ref="A61:C61"/>
    <mergeCell ref="B63:C63"/>
    <mergeCell ref="B64:C64"/>
    <mergeCell ref="B65:C65"/>
    <mergeCell ref="B81:C81"/>
    <mergeCell ref="B75:C75"/>
    <mergeCell ref="B76:C76"/>
    <mergeCell ref="B78:C78"/>
    <mergeCell ref="B79:C79"/>
    <mergeCell ref="B80:C80"/>
    <mergeCell ref="B72:C72"/>
    <mergeCell ref="B42:C42"/>
    <mergeCell ref="B43:C43"/>
    <mergeCell ref="B44:C44"/>
    <mergeCell ref="B45:C45"/>
    <mergeCell ref="B46:C46"/>
    <mergeCell ref="B47:C47"/>
    <mergeCell ref="B28:C28"/>
    <mergeCell ref="B34:C34"/>
    <mergeCell ref="A36:C36"/>
    <mergeCell ref="A37:C37"/>
    <mergeCell ref="B39:C39"/>
    <mergeCell ref="B40:C40"/>
    <mergeCell ref="B25:C25"/>
    <mergeCell ref="A18:A20"/>
    <mergeCell ref="B18:C18"/>
    <mergeCell ref="B19:C19"/>
    <mergeCell ref="B20:C20"/>
    <mergeCell ref="A22:A24"/>
    <mergeCell ref="B22:C22"/>
    <mergeCell ref="B23:C23"/>
    <mergeCell ref="B24:C24"/>
    <mergeCell ref="B83:C83"/>
    <mergeCell ref="B77:C77"/>
    <mergeCell ref="B82:C82"/>
    <mergeCell ref="B73:C73"/>
    <mergeCell ref="B74:C74"/>
    <mergeCell ref="A1:E1"/>
    <mergeCell ref="A2:E2"/>
    <mergeCell ref="A3:E3"/>
    <mergeCell ref="A4:E4"/>
    <mergeCell ref="A5:A7"/>
    <mergeCell ref="B5:C7"/>
    <mergeCell ref="D5:E6"/>
    <mergeCell ref="B70:C70"/>
    <mergeCell ref="B71:C71"/>
    <mergeCell ref="B8:C8"/>
    <mergeCell ref="B9:C9"/>
    <mergeCell ref="B10:C10"/>
    <mergeCell ref="A11:A16"/>
    <mergeCell ref="B11:C11"/>
    <mergeCell ref="B12:C12"/>
    <mergeCell ref="B13:C13"/>
    <mergeCell ref="B14:C14"/>
    <mergeCell ref="B15:C15"/>
    <mergeCell ref="B16:C16"/>
  </mergeCells>
  <pageMargins left="0.7" right="0.7" top="0.75" bottom="0.75" header="0.3" footer="0.3"/>
  <pageSetup scale="54"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abSelected="1" topLeftCell="A7" workbookViewId="0">
      <selection activeCell="G19" sqref="G19"/>
    </sheetView>
  </sheetViews>
  <sheetFormatPr defaultRowHeight="15" x14ac:dyDescent="0.25"/>
  <cols>
    <col min="1" max="1" width="53.28515625" customWidth="1"/>
    <col min="2" max="2" width="24" customWidth="1"/>
    <col min="3" max="3" width="22.42578125" customWidth="1"/>
    <col min="4" max="4" width="21.140625" customWidth="1"/>
  </cols>
  <sheetData>
    <row r="1" spans="1:4" ht="18.75" x14ac:dyDescent="0.3">
      <c r="B1" s="162" t="s">
        <v>331</v>
      </c>
      <c r="C1" s="162" t="s">
        <v>332</v>
      </c>
      <c r="D1" s="162" t="s">
        <v>317</v>
      </c>
    </row>
    <row r="2" spans="1:4" ht="18.75" x14ac:dyDescent="0.3">
      <c r="A2" s="163" t="s">
        <v>333</v>
      </c>
      <c r="B2" s="164"/>
      <c r="C2" s="164"/>
      <c r="D2" s="164"/>
    </row>
    <row r="3" spans="1:4" ht="15.75" x14ac:dyDescent="0.25">
      <c r="A3" s="165" t="s">
        <v>334</v>
      </c>
      <c r="B3" s="164" t="s">
        <v>335</v>
      </c>
      <c r="C3" s="166">
        <v>0.99</v>
      </c>
      <c r="D3" s="167">
        <f>+C3+C3*12.2%</f>
        <v>1.1107800000000001</v>
      </c>
    </row>
    <row r="4" spans="1:4" ht="15.75" x14ac:dyDescent="0.25">
      <c r="A4" s="165" t="s">
        <v>336</v>
      </c>
      <c r="B4" s="164"/>
      <c r="C4" s="166">
        <v>114.91</v>
      </c>
      <c r="D4" s="167">
        <f t="shared" ref="D4:D24" si="0">+C4+C4*12.2%</f>
        <v>128.92902000000001</v>
      </c>
    </row>
    <row r="5" spans="1:4" ht="18.75" x14ac:dyDescent="0.3">
      <c r="A5" s="163" t="s">
        <v>337</v>
      </c>
      <c r="B5" s="164"/>
      <c r="C5" s="164"/>
      <c r="D5" s="167"/>
    </row>
    <row r="6" spans="1:4" ht="15.75" x14ac:dyDescent="0.25">
      <c r="A6" s="168" t="s">
        <v>338</v>
      </c>
      <c r="B6" s="164" t="s">
        <v>339</v>
      </c>
      <c r="C6" s="169">
        <v>0.75</v>
      </c>
      <c r="D6" s="167">
        <f>+C6+C6*6.3%</f>
        <v>0.79725000000000001</v>
      </c>
    </row>
    <row r="7" spans="1:4" ht="15.75" x14ac:dyDescent="0.25">
      <c r="A7" s="168" t="s">
        <v>340</v>
      </c>
      <c r="B7" s="164" t="s">
        <v>341</v>
      </c>
      <c r="C7" s="170">
        <v>0.93589999999999995</v>
      </c>
      <c r="D7" s="167">
        <f>+C7+C7*7.3%</f>
        <v>1.0042206999999999</v>
      </c>
    </row>
    <row r="8" spans="1:4" ht="15.75" x14ac:dyDescent="0.25">
      <c r="A8" s="168" t="s">
        <v>342</v>
      </c>
      <c r="B8" s="164" t="s">
        <v>343</v>
      </c>
      <c r="C8" s="170">
        <v>1.2064999999999999</v>
      </c>
      <c r="D8" s="167">
        <f t="shared" si="0"/>
        <v>1.3536929999999998</v>
      </c>
    </row>
    <row r="9" spans="1:4" ht="15.75" x14ac:dyDescent="0.25">
      <c r="A9" s="168" t="s">
        <v>344</v>
      </c>
      <c r="B9" s="164" t="s">
        <v>345</v>
      </c>
      <c r="C9" s="170">
        <v>1.3329</v>
      </c>
      <c r="D9" s="167">
        <f t="shared" si="0"/>
        <v>1.4955137999999999</v>
      </c>
    </row>
    <row r="10" spans="1:4" ht="15.75" x14ac:dyDescent="0.25">
      <c r="A10" s="168" t="s">
        <v>336</v>
      </c>
      <c r="B10" s="164"/>
      <c r="C10" s="166">
        <v>114.91</v>
      </c>
      <c r="D10" s="167">
        <f t="shared" si="0"/>
        <v>128.92902000000001</v>
      </c>
    </row>
    <row r="11" spans="1:4" ht="18.75" x14ac:dyDescent="0.3">
      <c r="A11" s="163" t="s">
        <v>346</v>
      </c>
      <c r="B11" s="164"/>
      <c r="C11" s="164"/>
      <c r="D11" s="167"/>
    </row>
    <row r="12" spans="1:4" ht="16.5" thickBot="1" x14ac:dyDescent="0.3">
      <c r="A12" s="171" t="s">
        <v>334</v>
      </c>
      <c r="B12" s="164" t="s">
        <v>335</v>
      </c>
      <c r="C12" s="172">
        <v>1.46</v>
      </c>
      <c r="D12" s="167">
        <f t="shared" si="0"/>
        <v>1.63812</v>
      </c>
    </row>
    <row r="13" spans="1:4" ht="15.75" x14ac:dyDescent="0.25">
      <c r="A13" s="165" t="s">
        <v>347</v>
      </c>
      <c r="B13" s="164"/>
      <c r="C13" s="173">
        <v>114.91</v>
      </c>
      <c r="D13" s="167">
        <f t="shared" si="0"/>
        <v>128.92902000000001</v>
      </c>
    </row>
    <row r="14" spans="1:4" ht="18.75" x14ac:dyDescent="0.3">
      <c r="A14" s="163" t="s">
        <v>348</v>
      </c>
      <c r="B14" s="164"/>
      <c r="C14" s="164"/>
      <c r="D14" s="167"/>
    </row>
    <row r="15" spans="1:4" ht="15.75" x14ac:dyDescent="0.25">
      <c r="A15" s="165" t="s">
        <v>347</v>
      </c>
      <c r="B15" s="164"/>
      <c r="C15" s="170">
        <v>1.46</v>
      </c>
      <c r="D15" s="167">
        <f t="shared" si="0"/>
        <v>1.63812</v>
      </c>
    </row>
    <row r="16" spans="1:4" ht="15.75" x14ac:dyDescent="0.25">
      <c r="A16" s="165" t="s">
        <v>349</v>
      </c>
      <c r="B16" s="164" t="s">
        <v>335</v>
      </c>
      <c r="C16" s="173">
        <v>114.91</v>
      </c>
      <c r="D16" s="167">
        <f t="shared" si="0"/>
        <v>128.92902000000001</v>
      </c>
    </row>
    <row r="17" spans="1:4" ht="18.75" x14ac:dyDescent="0.3">
      <c r="A17" s="163" t="s">
        <v>350</v>
      </c>
      <c r="B17" s="164"/>
      <c r="C17" s="164"/>
      <c r="D17" s="167"/>
    </row>
    <row r="18" spans="1:4" ht="15.75" x14ac:dyDescent="0.25">
      <c r="A18" s="165" t="s">
        <v>351</v>
      </c>
      <c r="B18" s="164" t="s">
        <v>352</v>
      </c>
      <c r="C18" s="170">
        <v>171.28</v>
      </c>
      <c r="D18" s="167">
        <f t="shared" si="0"/>
        <v>192.17616000000001</v>
      </c>
    </row>
    <row r="19" spans="1:4" ht="15.75" x14ac:dyDescent="0.25">
      <c r="A19" s="165" t="s">
        <v>349</v>
      </c>
      <c r="B19" s="164" t="s">
        <v>353</v>
      </c>
      <c r="C19" s="174">
        <v>0.75409999999999999</v>
      </c>
      <c r="D19" s="167">
        <f t="shared" si="0"/>
        <v>0.84610019999999997</v>
      </c>
    </row>
    <row r="20" spans="1:4" ht="15.75" x14ac:dyDescent="0.25">
      <c r="A20" s="165" t="s">
        <v>336</v>
      </c>
      <c r="B20" s="164"/>
      <c r="C20" s="170">
        <v>114.91</v>
      </c>
      <c r="D20" s="167">
        <f t="shared" si="0"/>
        <v>128.92902000000001</v>
      </c>
    </row>
    <row r="21" spans="1:4" ht="18.75" x14ac:dyDescent="0.3">
      <c r="A21" s="163"/>
      <c r="B21" s="164"/>
      <c r="C21" s="164"/>
      <c r="D21" s="167"/>
    </row>
    <row r="22" spans="1:4" ht="18.75" x14ac:dyDescent="0.3">
      <c r="A22" s="163" t="s">
        <v>354</v>
      </c>
      <c r="B22" s="164"/>
      <c r="C22" s="164"/>
      <c r="D22" s="167"/>
    </row>
    <row r="23" spans="1:4" ht="15.75" x14ac:dyDescent="0.25">
      <c r="A23" s="168" t="s">
        <v>355</v>
      </c>
      <c r="B23" s="164" t="s">
        <v>353</v>
      </c>
      <c r="C23" s="170">
        <v>0.75</v>
      </c>
      <c r="D23" s="167">
        <f t="shared" si="0"/>
        <v>0.84150000000000003</v>
      </c>
    </row>
    <row r="24" spans="1:4" ht="15.75" x14ac:dyDescent="0.25">
      <c r="A24" s="168" t="s">
        <v>356</v>
      </c>
      <c r="B24" s="164"/>
      <c r="C24" s="173">
        <v>114.91</v>
      </c>
      <c r="D24" s="167">
        <f t="shared" si="0"/>
        <v>128.92902000000001</v>
      </c>
    </row>
    <row r="25" spans="1:4" ht="18.75" x14ac:dyDescent="0.3">
      <c r="A25" s="163" t="s">
        <v>357</v>
      </c>
      <c r="B25" s="164"/>
      <c r="C25" s="164"/>
      <c r="D25" s="167"/>
    </row>
    <row r="26" spans="1:4" ht="15.75" x14ac:dyDescent="0.25">
      <c r="A26" s="168" t="s">
        <v>355</v>
      </c>
      <c r="B26" s="164" t="s">
        <v>353</v>
      </c>
      <c r="C26" s="174" t="s">
        <v>358</v>
      </c>
      <c r="D26" s="167">
        <v>0.85</v>
      </c>
    </row>
    <row r="27" spans="1:4" ht="15.75" x14ac:dyDescent="0.25">
      <c r="A27" s="168" t="s">
        <v>351</v>
      </c>
      <c r="B27" s="164" t="s">
        <v>352</v>
      </c>
      <c r="C27" s="170" t="s">
        <v>358</v>
      </c>
      <c r="D27" s="167">
        <v>192.18</v>
      </c>
    </row>
    <row r="28" spans="1:4" ht="15.75" x14ac:dyDescent="0.25">
      <c r="A28" s="168" t="s">
        <v>356</v>
      </c>
      <c r="B28" s="164"/>
      <c r="C28" s="173" t="s">
        <v>358</v>
      </c>
      <c r="D28" s="167">
        <v>128.93</v>
      </c>
    </row>
    <row r="29" spans="1:4" ht="15.75" x14ac:dyDescent="0.25">
      <c r="B29" s="164"/>
      <c r="C29" s="164"/>
      <c r="D29" s="167"/>
    </row>
    <row r="30" spans="1:4" ht="18.75" x14ac:dyDescent="0.3">
      <c r="A30" s="163" t="s">
        <v>359</v>
      </c>
      <c r="B30" s="164"/>
      <c r="C30" s="164"/>
      <c r="D30" s="167"/>
    </row>
    <row r="31" spans="1:4" ht="15.75" x14ac:dyDescent="0.25">
      <c r="A31" s="168" t="s">
        <v>334</v>
      </c>
      <c r="B31" s="164"/>
      <c r="C31" s="170" t="s">
        <v>358</v>
      </c>
      <c r="D31" s="167">
        <v>0.85</v>
      </c>
    </row>
    <row r="32" spans="1:4" ht="15.75" x14ac:dyDescent="0.25">
      <c r="A32" s="168" t="s">
        <v>356</v>
      </c>
      <c r="B32" s="164"/>
      <c r="C32" s="173" t="s">
        <v>358</v>
      </c>
      <c r="D32" s="167">
        <v>128.93</v>
      </c>
    </row>
    <row r="33" spans="1:4" ht="18.75" x14ac:dyDescent="0.3">
      <c r="A33" s="163" t="s">
        <v>360</v>
      </c>
      <c r="B33" s="164"/>
      <c r="C33" s="164"/>
      <c r="D33" s="167"/>
    </row>
    <row r="34" spans="1:4" ht="15.75" x14ac:dyDescent="0.25">
      <c r="A34" s="168" t="s">
        <v>334</v>
      </c>
      <c r="B34" s="164" t="s">
        <v>361</v>
      </c>
      <c r="C34" s="170" t="s">
        <v>358</v>
      </c>
      <c r="D34" s="167">
        <v>0.85</v>
      </c>
    </row>
    <row r="35" spans="1:4" ht="15.75" x14ac:dyDescent="0.25">
      <c r="A35" s="168" t="s">
        <v>351</v>
      </c>
      <c r="B35" s="164" t="s">
        <v>352</v>
      </c>
      <c r="C35" s="170" t="s">
        <v>358</v>
      </c>
      <c r="D35" s="167">
        <v>192.18</v>
      </c>
    </row>
    <row r="36" spans="1:4" ht="15.75" x14ac:dyDescent="0.25">
      <c r="A36" s="168" t="s">
        <v>356</v>
      </c>
      <c r="B36" s="164"/>
      <c r="C36" s="173" t="s">
        <v>358</v>
      </c>
      <c r="D36" s="167">
        <v>128.93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1415</vt:lpstr>
      <vt:lpstr>14152</vt:lpstr>
      <vt:lpstr>1516</vt:lpstr>
      <vt:lpstr>15162</vt:lpstr>
      <vt:lpstr>Elec 1516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Motseane Lencoe</dc:creator>
  <cp:lastModifiedBy>Motseane Lencoe</cp:lastModifiedBy>
  <cp:lastPrinted>2015-05-19T09:34:38Z</cp:lastPrinted>
  <dcterms:created xsi:type="dcterms:W3CDTF">2014-06-02T06:50:25Z</dcterms:created>
  <dcterms:modified xsi:type="dcterms:W3CDTF">2015-07-08T10:15:30Z</dcterms:modified>
</cp:coreProperties>
</file>