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20730" windowHeight="9465" activeTab="2"/>
  </bookViews>
  <sheets>
    <sheet name="1617" sheetId="6" r:id="rId1"/>
    <sheet name="16172" sheetId="7" r:id="rId2"/>
    <sheet name="16173" sheetId="9" r:id="rId3"/>
  </sheets>
  <calcPr calcId="145621"/>
</workbook>
</file>

<file path=xl/calcChain.xml><?xml version="1.0" encoding="utf-8"?>
<calcChain xmlns="http://schemas.openxmlformats.org/spreadsheetml/2006/main">
  <c r="E49" i="9" l="1"/>
  <c r="E48" i="9"/>
  <c r="E47" i="9"/>
  <c r="E39" i="9"/>
  <c r="E31" i="9"/>
  <c r="E30" i="9"/>
  <c r="E29" i="9"/>
  <c r="E23" i="9"/>
  <c r="E19" i="9"/>
  <c r="E14" i="9"/>
  <c r="E13" i="9"/>
  <c r="E12" i="9"/>
  <c r="E11" i="9"/>
  <c r="E10" i="9"/>
  <c r="E7" i="9"/>
  <c r="E6" i="9"/>
  <c r="E304" i="7" l="1"/>
  <c r="E303" i="7"/>
  <c r="E301" i="7"/>
  <c r="E300" i="7"/>
  <c r="E299" i="7"/>
  <c r="E297" i="7"/>
  <c r="E296" i="7"/>
  <c r="E295" i="7"/>
  <c r="E294" i="7"/>
  <c r="E292" i="7"/>
  <c r="E291" i="7"/>
  <c r="E289" i="7"/>
  <c r="E288" i="7"/>
  <c r="E285" i="7"/>
  <c r="E275" i="7"/>
  <c r="E274" i="7"/>
  <c r="E273" i="7"/>
  <c r="E272" i="7"/>
  <c r="E271" i="7"/>
  <c r="E270" i="7"/>
  <c r="E269" i="7"/>
  <c r="E268" i="7"/>
  <c r="E267" i="7"/>
  <c r="E266" i="7"/>
  <c r="E265" i="7"/>
  <c r="E264" i="7"/>
  <c r="E263" i="7"/>
  <c r="E262" i="7"/>
  <c r="E261" i="7"/>
  <c r="E259" i="7"/>
  <c r="E258" i="7"/>
  <c r="E257" i="7"/>
  <c r="E254" i="7"/>
  <c r="E253" i="7"/>
  <c r="E248" i="7"/>
  <c r="E247" i="7"/>
  <c r="E246" i="7"/>
  <c r="E245" i="7"/>
  <c r="E243" i="7"/>
  <c r="E242" i="7"/>
  <c r="E241" i="7"/>
  <c r="E240" i="7"/>
  <c r="E239" i="7"/>
  <c r="E237" i="7"/>
  <c r="E236" i="7"/>
  <c r="E235" i="7"/>
  <c r="E234" i="7"/>
  <c r="E232" i="7"/>
  <c r="E231" i="7"/>
  <c r="E230" i="7"/>
  <c r="E229" i="7"/>
  <c r="E228" i="7"/>
  <c r="E227" i="7"/>
  <c r="E226" i="7"/>
  <c r="E225" i="7"/>
  <c r="E224" i="7"/>
  <c r="E223" i="7"/>
  <c r="E220" i="7"/>
  <c r="E219" i="7"/>
  <c r="E218" i="7"/>
  <c r="E217" i="7"/>
  <c r="E216" i="7"/>
  <c r="E215" i="7"/>
  <c r="E214" i="7"/>
  <c r="E213" i="7"/>
  <c r="E212" i="7"/>
  <c r="E208" i="7"/>
  <c r="E207" i="7"/>
  <c r="E206" i="7"/>
  <c r="E205" i="7"/>
  <c r="E204" i="7"/>
  <c r="E202" i="7"/>
  <c r="E201" i="7"/>
  <c r="E199" i="7"/>
  <c r="E198" i="7"/>
  <c r="E195" i="7"/>
  <c r="E194" i="7"/>
  <c r="E192" i="7"/>
  <c r="E191" i="7"/>
  <c r="E189" i="7"/>
  <c r="E188" i="7"/>
  <c r="E183" i="7"/>
  <c r="E182" i="7"/>
  <c r="E181" i="7"/>
  <c r="E180" i="7"/>
  <c r="E177" i="7"/>
  <c r="E176" i="7"/>
  <c r="E175" i="7"/>
  <c r="E174" i="7"/>
  <c r="E173" i="7"/>
  <c r="E172" i="7"/>
  <c r="E171" i="7"/>
  <c r="E170" i="7"/>
  <c r="E163" i="7"/>
  <c r="E162" i="7"/>
  <c r="E161" i="7"/>
  <c r="E160" i="7"/>
  <c r="E158" i="7"/>
  <c r="E157" i="7"/>
  <c r="E156" i="7"/>
  <c r="E155" i="7"/>
  <c r="E154" i="7"/>
  <c r="E151" i="7"/>
  <c r="E150" i="7"/>
  <c r="E87" i="7"/>
  <c r="E86" i="7"/>
  <c r="E85" i="7"/>
  <c r="E79" i="7"/>
  <c r="E78" i="7"/>
  <c r="E77" i="7"/>
  <c r="E76" i="7"/>
  <c r="E75" i="7"/>
  <c r="E74" i="7"/>
  <c r="E73" i="7"/>
  <c r="E72" i="7"/>
  <c r="E71" i="7"/>
  <c r="E70" i="7"/>
  <c r="E69" i="7"/>
  <c r="E65" i="7"/>
  <c r="E64" i="7"/>
  <c r="E63" i="7"/>
  <c r="E60" i="7"/>
  <c r="E59" i="7"/>
  <c r="E58" i="7"/>
  <c r="E57" i="7"/>
  <c r="E56" i="7"/>
  <c r="E55" i="7"/>
  <c r="E54" i="7"/>
  <c r="E53" i="7"/>
  <c r="E52" i="7"/>
  <c r="E51" i="7"/>
  <c r="E49" i="7"/>
  <c r="E48" i="7"/>
  <c r="E47" i="7"/>
  <c r="E46" i="7"/>
  <c r="E45" i="7"/>
  <c r="E44" i="7"/>
  <c r="E42" i="7"/>
  <c r="E40" i="7"/>
  <c r="E39" i="7"/>
  <c r="E38" i="7"/>
  <c r="E31" i="7"/>
  <c r="E30" i="7"/>
  <c r="E29" i="7"/>
  <c r="E24" i="7"/>
  <c r="E23" i="7"/>
  <c r="E22" i="7"/>
  <c r="E20" i="7"/>
  <c r="E19" i="7"/>
  <c r="E18" i="7"/>
  <c r="E16" i="7"/>
  <c r="E15" i="7"/>
  <c r="E14" i="7"/>
  <c r="E13" i="7"/>
  <c r="E12" i="7"/>
</calcChain>
</file>

<file path=xl/comments1.xml><?xml version="1.0" encoding="utf-8"?>
<comments xmlns="http://schemas.openxmlformats.org/spreadsheetml/2006/main">
  <authors>
    <author>BogatsuK</author>
  </authors>
  <commentList>
    <comment ref="B70" authorId="0">
      <text>
        <r>
          <rPr>
            <b/>
            <sz val="9"/>
            <color indexed="81"/>
            <rFont val="Tahoma"/>
            <charset val="1"/>
          </rPr>
          <t>BogatsuK:</t>
        </r>
        <r>
          <rPr>
            <sz val="9"/>
            <color indexed="81"/>
            <rFont val="Tahoma"/>
            <charset val="1"/>
          </rPr>
          <t xml:space="preserve">
</t>
        </r>
      </text>
    </comment>
  </commentList>
</comments>
</file>

<file path=xl/sharedStrings.xml><?xml version="1.0" encoding="utf-8"?>
<sst xmlns="http://schemas.openxmlformats.org/spreadsheetml/2006/main" count="418" uniqueCount="313">
  <si>
    <t>RAMOTSHERE - MOILOA  LOCAL MUNICIPALITY - "NW385"</t>
  </si>
  <si>
    <t>PROPERTY RATES</t>
  </si>
  <si>
    <t>CATEGORY OF PROPERTY</t>
  </si>
  <si>
    <t xml:space="preserve">Residential/Domestic </t>
  </si>
  <si>
    <t xml:space="preserve">Business/ Commercial  </t>
  </si>
  <si>
    <t>Industrial/Bulk</t>
  </si>
  <si>
    <t xml:space="preserve">Agricultural </t>
  </si>
  <si>
    <t>Institutional</t>
  </si>
  <si>
    <t xml:space="preserve">State Owned Property </t>
  </si>
  <si>
    <t>Special Category</t>
  </si>
  <si>
    <t>Rebates - %</t>
  </si>
  <si>
    <t>Retired and disabled persons on residential properties</t>
  </si>
  <si>
    <t>Owner with income less than R5000 per month(excluding indigents)</t>
  </si>
  <si>
    <t>Owner with income between R5001 and R10 000</t>
  </si>
  <si>
    <t>Exemptions</t>
  </si>
  <si>
    <t>as contemplated in paragraph 10 (1) and (2) of the Muncipal Property Rates Policy</t>
  </si>
  <si>
    <t>Reductions</t>
  </si>
  <si>
    <r>
      <t xml:space="preserve">% Discount - </t>
    </r>
    <r>
      <rPr>
        <b/>
        <i/>
        <sz val="10"/>
        <color theme="1"/>
        <rFont val="Calibri"/>
        <family val="2"/>
        <scheme val="minor"/>
      </rPr>
      <t>full settlement of rates before 30 September each year</t>
    </r>
  </si>
  <si>
    <r>
      <t xml:space="preserve">CONSUMER DEPOSITS - </t>
    </r>
    <r>
      <rPr>
        <b/>
        <i/>
        <sz val="10"/>
        <color theme="1"/>
        <rFont val="Calibri"/>
        <family val="2"/>
        <scheme val="minor"/>
      </rPr>
      <t>(Rand value)</t>
    </r>
  </si>
  <si>
    <t>SERVICE TYPE</t>
  </si>
  <si>
    <t>DETAILED DESCRIPTION</t>
  </si>
  <si>
    <t>FINANCIAL YEAR</t>
  </si>
  <si>
    <t>WATER SERVICES</t>
  </si>
  <si>
    <t>Consumption</t>
  </si>
  <si>
    <r>
      <t xml:space="preserve">Residential/Domestic - </t>
    </r>
    <r>
      <rPr>
        <b/>
        <i/>
        <sz val="10"/>
        <color theme="1"/>
        <rFont val="Calibri"/>
        <family val="2"/>
        <scheme val="minor"/>
      </rPr>
      <t>(per kl)</t>
    </r>
  </si>
  <si>
    <t>OVER 60.1</t>
  </si>
  <si>
    <r>
      <t>Industrial/Bulk -</t>
    </r>
    <r>
      <rPr>
        <b/>
        <i/>
        <sz val="10"/>
        <color theme="1"/>
        <rFont val="Calibri"/>
        <family val="2"/>
        <scheme val="minor"/>
      </rPr>
      <t xml:space="preserve"> (per kl)</t>
    </r>
  </si>
  <si>
    <t>0-300</t>
  </si>
  <si>
    <t>OVER 601</t>
  </si>
  <si>
    <r>
      <t>Businesses/Commercial</t>
    </r>
    <r>
      <rPr>
        <b/>
        <i/>
        <sz val="10"/>
        <color theme="1"/>
        <rFont val="Calibri"/>
        <family val="2"/>
        <scheme val="minor"/>
      </rPr>
      <t xml:space="preserve"> (per kl)</t>
    </r>
  </si>
  <si>
    <r>
      <t xml:space="preserve">Prepaid meters </t>
    </r>
    <r>
      <rPr>
        <b/>
        <i/>
        <sz val="10"/>
        <color theme="1"/>
        <rFont val="Calibri"/>
        <family val="2"/>
        <scheme val="minor"/>
      </rPr>
      <t>(per kl)</t>
    </r>
  </si>
  <si>
    <t>Not yet applicable</t>
  </si>
  <si>
    <t>Water Connections</t>
  </si>
  <si>
    <t>Connection  size payable with application</t>
  </si>
  <si>
    <t>Pipe not exceeding 24 metres in length</t>
  </si>
  <si>
    <t>15mm</t>
  </si>
  <si>
    <t>20mm</t>
  </si>
  <si>
    <t>25mm</t>
  </si>
  <si>
    <t>40-80mm (deposit of R300 is payable before service is rendered ) balance immediately thereafter</t>
  </si>
  <si>
    <t>Cost plus 15%</t>
  </si>
  <si>
    <t>100-150mm(Deposit of R300 is payable before service is rendered) balance immediately thereafter</t>
  </si>
  <si>
    <t>Pipe exceeding 24 metres in length</t>
  </si>
  <si>
    <t>Any size</t>
  </si>
  <si>
    <t>Final service invoice would be issued after completion. Deposit equivalent to 40% of estimated cost is payable when application is lodged.</t>
  </si>
  <si>
    <t xml:space="preserve">NO CONNECTION WORK WILL START WITHOUT PRIOR SUBMISSION OF COMPLETED APPLICATION FORMS </t>
  </si>
  <si>
    <t xml:space="preserve">Re-connection fees for water cut-offs </t>
  </si>
  <si>
    <t>Funerals - Water Tankers</t>
  </si>
  <si>
    <r>
      <t>2500</t>
    </r>
    <r>
      <rPr>
        <i/>
        <sz val="10"/>
        <color theme="1"/>
        <rFont val="Calibri"/>
        <family val="2"/>
        <scheme val="minor"/>
      </rPr>
      <t>kl</t>
    </r>
  </si>
  <si>
    <r>
      <t>5000</t>
    </r>
    <r>
      <rPr>
        <i/>
        <sz val="10"/>
        <color theme="1"/>
        <rFont val="Calibri"/>
        <family val="2"/>
        <scheme val="minor"/>
      </rPr>
      <t>kl</t>
    </r>
  </si>
  <si>
    <t>SANITATIONS SERVICES</t>
  </si>
  <si>
    <t>Disposal of chemical toilets - per kilolitre</t>
  </si>
  <si>
    <t>Sewage tariffs</t>
  </si>
  <si>
    <t>Residential/Domestic - (first point)</t>
  </si>
  <si>
    <t>Residential/Domestic - (next point)</t>
  </si>
  <si>
    <t>Government - basic</t>
  </si>
  <si>
    <t>Government - per point</t>
  </si>
  <si>
    <t>Businesses/Commercial - basic</t>
  </si>
  <si>
    <t>Businesses/Commercial - point</t>
  </si>
  <si>
    <t>Suction tariffs - per kilolitre</t>
  </si>
  <si>
    <t>0 - 10kl</t>
  </si>
  <si>
    <t>11 - 20kl</t>
  </si>
  <si>
    <t>21 - 30kl</t>
  </si>
  <si>
    <t>22 - 40kl</t>
  </si>
  <si>
    <t>41 - 50kl</t>
  </si>
  <si>
    <t>51 - 60kl</t>
  </si>
  <si>
    <t>61 - 70kl</t>
  </si>
  <si>
    <t>71 - 80kl</t>
  </si>
  <si>
    <t>81 - 90kl</t>
  </si>
  <si>
    <t>91 - 100kl</t>
  </si>
  <si>
    <t>The tariff levied for sewer charges is based on the number of service points per, property per category.</t>
  </si>
  <si>
    <t>Additional sewarage connection installed by council</t>
  </si>
  <si>
    <t>Cleaning sewerage blockages and assisting private institutions with their own pump stations</t>
  </si>
  <si>
    <t>Office hours: per half an hour  or part thereof</t>
  </si>
  <si>
    <t>After hours: per half an hour or part thereof</t>
  </si>
  <si>
    <t>REFUSE REMOVAL SERVICES</t>
  </si>
  <si>
    <t>Monthly levies payable</t>
  </si>
  <si>
    <t>ELECTRICAL SERVICES</t>
  </si>
  <si>
    <t>New Connections</t>
  </si>
  <si>
    <t>Conversion to prepaid(three phase)</t>
  </si>
  <si>
    <t>Conversion to prepaid(single phase)</t>
  </si>
  <si>
    <t>ELECTRICITY: RESIDENTIAL KW</t>
  </si>
  <si>
    <t>0  -  50 kW</t>
  </si>
  <si>
    <t>51  350 kW</t>
  </si>
  <si>
    <t>351  -  600 kW</t>
  </si>
  <si>
    <t>&gt; than 600kW</t>
  </si>
  <si>
    <t>BASIC CHARGE(R/month)</t>
  </si>
  <si>
    <t>OUTSIDE BORDERS:</t>
  </si>
  <si>
    <t>ELECTRICITY: BUSINESS</t>
  </si>
  <si>
    <t>1  -  2000</t>
  </si>
  <si>
    <t>2001  AND OVER</t>
  </si>
  <si>
    <t>ELECTRICITY: BUSINESS - BULK HIGH TENSION</t>
  </si>
  <si>
    <t>1 -  2000</t>
  </si>
  <si>
    <t>ELECTRICITY: BUSINESS - BULK LOW TENSION</t>
  </si>
  <si>
    <t>ELECTRICITY: BUSINESS - BULK  LOW TENSION</t>
  </si>
  <si>
    <t>OUSTSIDE BORDERS:</t>
  </si>
  <si>
    <t>ELECTRICITY:  GOVERNMENT</t>
  </si>
  <si>
    <t>ELECTRICITY:  GOVERNMENT - HIGH TENSION</t>
  </si>
  <si>
    <t>ELECTRICITY:  KVA BULK  HIGH  TENSION</t>
  </si>
  <si>
    <t>FIXED RATE PER KW</t>
  </si>
  <si>
    <t>ELECTRICITY:  KVA BULK  LOW TENSION</t>
  </si>
  <si>
    <t>ELECTRICITY:  GOVERNMENT - LOW TENSION</t>
  </si>
  <si>
    <t>NETWORK CHARGE</t>
  </si>
  <si>
    <t>per month</t>
  </si>
  <si>
    <t>SERVICE CHARGE</t>
  </si>
  <si>
    <t>TOTAL FOR TARIFF NO.472</t>
  </si>
  <si>
    <t>ENVIRONMENTAL LEVY</t>
  </si>
  <si>
    <t>PREPAID DOMESTIC RESIDENTIAL</t>
  </si>
  <si>
    <t>PREPAID COMMERCIAL</t>
  </si>
  <si>
    <t>PUBLIC AMENITIES</t>
  </si>
  <si>
    <t>Rental of Sites and Camps</t>
  </si>
  <si>
    <t>Per day</t>
  </si>
  <si>
    <t>Town Halls</t>
  </si>
  <si>
    <t>Zeerust and Lehurutshe Civic Centre</t>
  </si>
  <si>
    <t>normal days</t>
  </si>
  <si>
    <t>public holidays</t>
  </si>
  <si>
    <t>Groot Marico Hall</t>
  </si>
  <si>
    <t>Ikageleng Hall</t>
  </si>
  <si>
    <t>Shalimar Park Hall</t>
  </si>
  <si>
    <t>Refundable deposit payable</t>
  </si>
  <si>
    <t>LIBRARY SERVICES</t>
  </si>
  <si>
    <t>Registration fees</t>
  </si>
  <si>
    <t>Children</t>
  </si>
  <si>
    <t>Free</t>
  </si>
  <si>
    <t>Adults</t>
  </si>
  <si>
    <t>Lost materials (books, magazines etc.)</t>
  </si>
  <si>
    <t>cost plus 15%</t>
  </si>
  <si>
    <t>Overdue items/late submission - per day</t>
  </si>
  <si>
    <t>Card replacement-manual - per card</t>
  </si>
  <si>
    <t>Card replacement-electronic- per card</t>
  </si>
  <si>
    <t>Reference information internet(A4) - per copy</t>
  </si>
  <si>
    <t>Reference information internet(A3) - per copy</t>
  </si>
  <si>
    <t>Additional items(e.g. extra books) -per item</t>
  </si>
  <si>
    <t>Library photocopies(A4 each) - per copy</t>
  </si>
  <si>
    <t>Library photocopies(A3 each) - per copy</t>
  </si>
  <si>
    <t>PUBLIC WORKS</t>
  </si>
  <si>
    <t>Re-instatement of road crossings</t>
  </si>
  <si>
    <t xml:space="preserve">Construction of new curb entrances </t>
  </si>
  <si>
    <t>Cutting of grasses at school premises and play grounds- minimum charge'</t>
  </si>
  <si>
    <t>Cutting of grasses at private and open places of premises - per square meter</t>
  </si>
  <si>
    <t>COMMUNITY SERVICES</t>
  </si>
  <si>
    <t>Burial Fees</t>
  </si>
  <si>
    <t xml:space="preserve">Municipal residents  </t>
  </si>
  <si>
    <t>Children under 12 years and stillborn babies</t>
  </si>
  <si>
    <t>over 12 years</t>
  </si>
  <si>
    <t>Reserved Plots/graves</t>
  </si>
  <si>
    <t>Municipal residents</t>
  </si>
  <si>
    <t>Single</t>
  </si>
  <si>
    <t>Double</t>
  </si>
  <si>
    <t>Non-residents</t>
  </si>
  <si>
    <t>Exumation of graves</t>
  </si>
  <si>
    <t>Memorial Walls</t>
  </si>
  <si>
    <t>Extension of graves</t>
  </si>
  <si>
    <t>Burial on saturdays, Sundays and public holidays</t>
  </si>
  <si>
    <t>Burial before or after hours - during the week</t>
  </si>
  <si>
    <t>TOWN PLANNING SERVICES</t>
  </si>
  <si>
    <t>Building Plans</t>
  </si>
  <si>
    <t>New Construction up to 80 square metres</t>
  </si>
  <si>
    <t>New construction above 80 square metres</t>
  </si>
  <si>
    <t>Alterations and extension up to 80 square metres</t>
  </si>
  <si>
    <t>Alterations and extension above 80 square metres</t>
  </si>
  <si>
    <t>Additions e.g. Carports, swimming pools, tennis courts, summer houses, Lapas, underground petrol tanks and structure which may legally be considered as additions to property</t>
  </si>
  <si>
    <t>Resubmission fee if the above plans approval has elapsed after 12 months if plans are cancelled after its approval, no refund would be made</t>
  </si>
  <si>
    <t>Application for rezoning</t>
  </si>
  <si>
    <t>Application for subdivision</t>
  </si>
  <si>
    <t xml:space="preserve">Plan printouts per copy </t>
  </si>
  <si>
    <t>Building Deposits</t>
  </si>
  <si>
    <t>All prospective builders are required to pay a deposit before they start constructing their property. This deposit is meant for any damage that the builder might cause to municipal property and is refundable after the completion of the construction work. The refund would only be made after the area has been properly cleaned and certified as such by the municipal building inspector and that no damage has been caused to the municipal infrastructure in the area.</t>
  </si>
  <si>
    <t>Business Inspection Book</t>
  </si>
  <si>
    <t>Lost book replacement fee</t>
  </si>
  <si>
    <t>Lost document search and print per copy</t>
  </si>
  <si>
    <t>Issuing of zoning certificates</t>
  </si>
  <si>
    <t>Issuing of clearance certificate</t>
  </si>
  <si>
    <t>Issuing of valuation certificates</t>
  </si>
  <si>
    <t>Posters, banners and billboards</t>
  </si>
  <si>
    <t>Poster erection</t>
  </si>
  <si>
    <t>Banners erection</t>
  </si>
  <si>
    <t>Posters removal :each illegal erection</t>
  </si>
  <si>
    <t>Banners removal: each illegal erection</t>
  </si>
  <si>
    <t>Per list</t>
  </si>
  <si>
    <t>List per ward</t>
  </si>
  <si>
    <t>List per township</t>
  </si>
  <si>
    <t>List of businesses</t>
  </si>
  <si>
    <t>Full voter’s roll list</t>
  </si>
  <si>
    <t>Application and other fees for land matters</t>
  </si>
  <si>
    <t>The following application fees are payable when the council is to place an advertisement as required in terms of statutory provisions:</t>
  </si>
  <si>
    <t>Fees payable on application for the change of rezoning or special consent</t>
  </si>
  <si>
    <t>Fees payable for the sale or lease of solitary lanes</t>
  </si>
  <si>
    <t>Fees payable for advertisement for the sale and lease of land by council as per council resolution</t>
  </si>
  <si>
    <t>Over and above the fees a deposit for survey, approval or any other charge would be levied</t>
  </si>
  <si>
    <t>PUBLIC SAFETY</t>
  </si>
  <si>
    <t>Taxi fee</t>
  </si>
  <si>
    <t>Daily fee</t>
  </si>
  <si>
    <t>Monthly package</t>
  </si>
  <si>
    <t>Vehicles</t>
  </si>
  <si>
    <t>Licencing and tests (various fees per roads traffic act/statutes)</t>
  </si>
  <si>
    <t>Pound: Tow-in of vehicles(per vehicle)</t>
  </si>
  <si>
    <t>Escort fees</t>
  </si>
  <si>
    <t>Keeping of vehicles per day</t>
  </si>
  <si>
    <t>BUSINESS LICENCES - per annum</t>
  </si>
  <si>
    <t>Hawkers and Spaza shops</t>
  </si>
  <si>
    <t>Super Markets</t>
  </si>
  <si>
    <t>Hardware Shops</t>
  </si>
  <si>
    <t>Furniture Shops</t>
  </si>
  <si>
    <t>Banks</t>
  </si>
  <si>
    <t>Motor Dealers, Fuel stations and Garages</t>
  </si>
  <si>
    <t>Restaurants/ Fast foods</t>
  </si>
  <si>
    <t>Liquor store</t>
  </si>
  <si>
    <t>General dealers(SMME)</t>
  </si>
  <si>
    <t>Private Educational</t>
  </si>
  <si>
    <t>Clothing Shops</t>
  </si>
  <si>
    <t>Chemists</t>
  </si>
  <si>
    <t>Private Doctors, Lawyers</t>
  </si>
  <si>
    <t>Hospitality Businesses</t>
  </si>
  <si>
    <t>Any other business in the municipal area</t>
  </si>
  <si>
    <t>PENALTIES &amp; INTEREST</t>
  </si>
  <si>
    <t>Damage to council Properties</t>
  </si>
  <si>
    <t>Street Lights ,poles and fittings</t>
  </si>
  <si>
    <t>Replacement costs plus 15%</t>
  </si>
  <si>
    <t>Metres</t>
  </si>
  <si>
    <t>Roads, pavements etc</t>
  </si>
  <si>
    <t>Water/sewerage mains, pipes</t>
  </si>
  <si>
    <t>Barriers, fencing and road signs</t>
  </si>
  <si>
    <t>% Monthly interest rate on overdue accounts - not paid within 60 days</t>
  </si>
  <si>
    <t>Collection charge - accounts handed over to debt collectors</t>
  </si>
  <si>
    <t>Dishonoured cheques - per cheque</t>
  </si>
  <si>
    <t>Meter Testing</t>
  </si>
  <si>
    <t xml:space="preserve">Cost plus 15% </t>
  </si>
  <si>
    <t xml:space="preserve">payable when application is made. If the meter is found to be faulty and not tempered with, the amount paid will be refunded </t>
  </si>
  <si>
    <t>Special Meter reading</t>
  </si>
  <si>
    <t>A basic charge for each special meter reading requested by the customer payable on application</t>
  </si>
  <si>
    <t>Illegal parking area</t>
  </si>
  <si>
    <t>If the owner of a property is unable to provide sufficient space for or parking bay on his/her property and the parking extends to a municipal property area</t>
  </si>
  <si>
    <t>Pound Fees - per head, per day</t>
  </si>
  <si>
    <t>Hourses, cattle and donkeys</t>
  </si>
  <si>
    <t>Sheep, goats, pigs and dogs</t>
  </si>
  <si>
    <t>Separate holding charges - each</t>
  </si>
  <si>
    <t>Stallion, bull and boar</t>
  </si>
  <si>
    <t>Ostrich, Ram and other domestic or any pet animals</t>
  </si>
  <si>
    <t>Driving of animals</t>
  </si>
  <si>
    <t>Trespassing</t>
  </si>
  <si>
    <t>Council will not be held liable for loss or injury to an animal held in the pound. Council will not be responsible for loss or injury to any animal held in the pound</t>
  </si>
  <si>
    <t>Unauthorized/illegal road construction - plus reinstatement costs</t>
  </si>
  <si>
    <t>Unauthorized cutting of tree(s) whether in the municipal property or not - per tree</t>
  </si>
  <si>
    <t>Illegal water and electricity connections</t>
  </si>
  <si>
    <t>Illegal reconnection after cut-offs  first time offenders</t>
  </si>
  <si>
    <t>Water</t>
  </si>
  <si>
    <t>Electricity</t>
  </si>
  <si>
    <t>Illegal reconnection after cut-offs  second and third time offenders</t>
  </si>
  <si>
    <t>Court action</t>
  </si>
  <si>
    <t>APPROVED TARIFF STRUCTURE - PROPERTY RATES</t>
  </si>
  <si>
    <t>APPROVED TARIFF STRUCTURE - SERVICES AND RELATED CHARGES</t>
  </si>
  <si>
    <t>0-12 Free Basic Water - Registered indigents</t>
  </si>
  <si>
    <t>0-15</t>
  </si>
  <si>
    <t>Basic Charge - (in the Rand value) All areas</t>
  </si>
  <si>
    <t>Groot Marico</t>
  </si>
  <si>
    <t>OVER 301-600</t>
  </si>
  <si>
    <t>OVER 15.1 - 30</t>
  </si>
  <si>
    <t>OVER 30.1 - 45</t>
  </si>
  <si>
    <t>OVER 45.1 - 60</t>
  </si>
  <si>
    <t>OVER 301 - 600</t>
  </si>
  <si>
    <t>2015/2016</t>
  </si>
  <si>
    <t>Business 1X Week</t>
  </si>
  <si>
    <t>Business 2X Week</t>
  </si>
  <si>
    <t xml:space="preserve">Business 3X Week </t>
  </si>
  <si>
    <t>Bulk Removal 1X Week</t>
  </si>
  <si>
    <t>Bulk Removal 3X Week</t>
  </si>
  <si>
    <t>BUSINESS</t>
  </si>
  <si>
    <t>GOVERNMENT</t>
  </si>
  <si>
    <t>Bin 1X Week</t>
  </si>
  <si>
    <t>MILITARY BASE</t>
  </si>
  <si>
    <t>RESIDENTIAL</t>
  </si>
  <si>
    <t>Bin 2X Week</t>
  </si>
  <si>
    <t>Residents names, addresses, erf, roll</t>
  </si>
  <si>
    <t>UNITS</t>
  </si>
  <si>
    <t>2014/2015</t>
  </si>
  <si>
    <t>Domestic Prepaid</t>
  </si>
  <si>
    <t>Energy Charge</t>
  </si>
  <si>
    <t>&gt;0kWh</t>
  </si>
  <si>
    <t xml:space="preserve">Basic Charge </t>
  </si>
  <si>
    <t>(0- 50kWh)</t>
  </si>
  <si>
    <t xml:space="preserve">Block 2 </t>
  </si>
  <si>
    <t>(51-350kWh)</t>
  </si>
  <si>
    <t>Block 3</t>
  </si>
  <si>
    <t xml:space="preserve">(351-600kWh) </t>
  </si>
  <si>
    <t>Block 4</t>
  </si>
  <si>
    <t xml:space="preserve">(&gt;600kWh) </t>
  </si>
  <si>
    <t>Commercial Prepaid</t>
  </si>
  <si>
    <t>Basic charge</t>
  </si>
  <si>
    <t>Commercial Conventional</t>
  </si>
  <si>
    <t xml:space="preserve">Energy Charge </t>
  </si>
  <si>
    <t>Demand Charge</t>
  </si>
  <si>
    <t>0&gt;kWh</t>
  </si>
  <si>
    <t>Government</t>
  </si>
  <si>
    <t>Energy charge</t>
  </si>
  <si>
    <t>Basic Charge</t>
  </si>
  <si>
    <t>Agriculture</t>
  </si>
  <si>
    <t>Agriculture low tension</t>
  </si>
  <si>
    <t>0&gt;KWh</t>
  </si>
  <si>
    <t>Public Service Infra</t>
  </si>
  <si>
    <t>Agricultural (50% rates policy + 15% drought relief)</t>
  </si>
  <si>
    <t>Municipal Property Rates Act 2004</t>
  </si>
  <si>
    <t>2016/2017</t>
  </si>
  <si>
    <t xml:space="preserve"> 2016/17 FINANCIAL YEAR</t>
  </si>
  <si>
    <t>2% p/a</t>
  </si>
  <si>
    <t>Block 1</t>
  </si>
  <si>
    <t>0&gt;kVA</t>
  </si>
  <si>
    <t>APPROVED ELECTRICITY TARIFFS 2016/2017</t>
  </si>
  <si>
    <t>Domestic Conventional &amp; Outside Borders</t>
  </si>
  <si>
    <t>DOMESTIC</t>
  </si>
  <si>
    <t>COMMERCIAL</t>
  </si>
  <si>
    <t>INDUSTRIAL</t>
  </si>
  <si>
    <t>Government Low Tension</t>
  </si>
  <si>
    <t>Industrial Low tension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</si>
</sst>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R&quot;#,##0_);[Red]\(&quot;R&quot;#,##0\)"/>
    <numFmt numFmtId="43" formatCode="_(* #,##0.00_);_(* \(#,##0.00\);_(* &quot;-&quot;??_);_(@_)"/>
    <numFmt numFmtId="165" formatCode="&quot;R&quot;\ #,##0.00;&quot;R&quot;\ \-#,##0.00"/>
    <numFmt numFmtId="166" formatCode="_ &quot;R&quot;\ * #,##0_ ;_ &quot;R&quot;\ * \-#,##0_ ;_ &quot;R&quot;\ * &quot;-&quot;_ ;_ @_ "/>
    <numFmt numFmtId="167" formatCode="_ * #,##0_ ;_ * \-#,##0_ ;_ * &quot;-&quot;_ ;_ @_ "/>
    <numFmt numFmtId="168" formatCode="_ * #,##0.00_ ;_ * \-#,##0.00_ ;_ * &quot;-&quot;??_ ;_ @_ "/>
    <numFmt numFmtId="169" formatCode="&quot;R&quot;\ #,##0"/>
    <numFmt numFmtId="172" formatCode="_(* #,##0.00000_);_(* \(#,##0.00000\);_(* &quot;-&quot;?????_);_(@_)"/>
    <numFmt numFmtId="173" formatCode="0.0000"/>
    <numFmt numFmtId="174" formatCode="0.0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name val="Arial"/>
      <family val="2"/>
    </font>
    <font>
      <sz val="8"/>
      <name val="Arial"/>
      <family val="2"/>
    </font>
    <font>
      <sz val="10"/>
      <color indexed="8"/>
      <name val="Arial"/>
      <family val="2"/>
    </font>
    <font>
      <sz val="12"/>
      <name val="Arial"/>
      <family val="2"/>
    </font>
    <font>
      <b/>
      <sz val="10"/>
      <color indexed="8"/>
      <name val="Arial"/>
      <family val="2"/>
    </font>
    <font>
      <sz val="10"/>
      <name val="Verdana"/>
      <family val="2"/>
    </font>
    <font>
      <sz val="12"/>
      <color indexed="8"/>
      <name val="Arial"/>
      <family val="2"/>
    </font>
    <font>
      <sz val="12"/>
      <color theme="1"/>
      <name val="Arial"/>
      <family val="2"/>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name val="Calibri"/>
      <family val="2"/>
      <scheme val="minor"/>
    </font>
    <font>
      <b/>
      <sz val="10"/>
      <name val="Calibri"/>
      <family val="2"/>
      <scheme val="minor"/>
    </font>
    <font>
      <b/>
      <i/>
      <sz val="10"/>
      <color theme="1"/>
      <name val="Calibri"/>
      <family val="2"/>
      <scheme val="minor"/>
    </font>
    <font>
      <i/>
      <sz val="10"/>
      <color theme="1"/>
      <name val="Calibri"/>
      <family val="2"/>
      <scheme val="minor"/>
    </font>
    <font>
      <b/>
      <i/>
      <sz val="9"/>
      <color theme="1"/>
      <name val="Calibri"/>
      <family val="2"/>
      <scheme val="minor"/>
    </font>
    <font>
      <b/>
      <i/>
      <sz val="9"/>
      <name val="Calibri"/>
      <family val="2"/>
      <scheme val="minor"/>
    </font>
    <font>
      <sz val="9"/>
      <color indexed="81"/>
      <name val="Tahoma"/>
      <charset val="1"/>
    </font>
    <font>
      <b/>
      <sz val="9"/>
      <color indexed="81"/>
      <name val="Tahoma"/>
      <charset val="1"/>
    </font>
    <font>
      <b/>
      <sz val="11"/>
      <color rgb="FFFF0000"/>
      <name val="Calibri"/>
      <family val="2"/>
      <scheme val="minor"/>
    </font>
    <font>
      <b/>
      <sz val="12"/>
      <color rgb="FF0070C0"/>
      <name val="Calibri"/>
      <family val="2"/>
      <scheme val="minor"/>
    </font>
    <font>
      <b/>
      <sz val="12"/>
      <color rgb="FFFF0000"/>
      <name val="Calibri"/>
      <family val="2"/>
      <scheme val="minor"/>
    </font>
    <font>
      <sz val="11"/>
      <color rgb="FFFF0000"/>
      <name val="Calibri"/>
      <family val="2"/>
      <scheme val="minor"/>
    </font>
    <font>
      <b/>
      <sz val="10"/>
      <color rgb="FFFF0000"/>
      <name val="Calibri"/>
      <family val="2"/>
      <scheme val="minor"/>
    </font>
    <font>
      <sz val="10"/>
      <color rgb="FFFF0000"/>
      <name val="Calibri"/>
      <family val="2"/>
      <scheme val="minor"/>
    </font>
  </fonts>
  <fills count="7">
    <fill>
      <patternFill patternType="none"/>
    </fill>
    <fill>
      <patternFill patternType="gray125"/>
    </fill>
    <fill>
      <patternFill patternType="solid">
        <fgColor rgb="FF99CCFF"/>
        <bgColor indexed="64"/>
      </patternFill>
    </fill>
    <fill>
      <patternFill patternType="solid">
        <fgColor rgb="FFFFCCCC"/>
        <bgColor indexed="64"/>
      </patternFill>
    </fill>
    <fill>
      <patternFill patternType="solid">
        <fgColor rgb="FFCCFFCC"/>
        <bgColor indexed="64"/>
      </patternFill>
    </fill>
    <fill>
      <patternFill patternType="solid">
        <fgColor theme="6" tint="0.59999389629810485"/>
        <bgColor indexed="64"/>
      </patternFill>
    </fill>
    <fill>
      <patternFill patternType="solid">
        <fgColor rgb="FFFFFF00"/>
        <bgColor indexed="64"/>
      </patternFill>
    </fill>
  </fills>
  <borders count="57">
    <border>
      <left/>
      <right/>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indexed="64"/>
      </left>
      <right/>
      <top style="thin">
        <color indexed="64"/>
      </top>
      <bottom style="thin">
        <color indexed="64"/>
      </bottom>
      <diagonal/>
    </border>
    <border>
      <left style="hair">
        <color indexed="64"/>
      </left>
      <right/>
      <top style="hair">
        <color indexed="64"/>
      </top>
      <bottom style="medium">
        <color indexed="64"/>
      </bottom>
      <diagonal/>
    </border>
  </borders>
  <cellStyleXfs count="67">
    <xf numFmtId="0" fontId="0" fillId="0" borderId="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0" fontId="9"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5" fillId="0" borderId="0"/>
    <xf numFmtId="0" fontId="4" fillId="0" borderId="0"/>
    <xf numFmtId="0" fontId="7" fillId="0" borderId="0"/>
    <xf numFmtId="0" fontId="7" fillId="0" borderId="0"/>
    <xf numFmtId="0" fontId="11"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cellStyleXfs>
  <cellXfs count="172">
    <xf numFmtId="0" fontId="0" fillId="0" borderId="0" xfId="0"/>
    <xf numFmtId="0" fontId="13" fillId="0" borderId="0" xfId="0" applyFont="1"/>
    <xf numFmtId="0" fontId="14" fillId="3" borderId="18" xfId="0" applyFont="1" applyFill="1" applyBorder="1" applyAlignment="1">
      <alignment wrapText="1"/>
    </xf>
    <xf numFmtId="0" fontId="14" fillId="3" borderId="23" xfId="0" applyFont="1" applyFill="1" applyBorder="1" applyAlignment="1">
      <alignment wrapText="1"/>
    </xf>
    <xf numFmtId="0" fontId="14" fillId="0" borderId="0" xfId="0" applyFont="1" applyAlignment="1">
      <alignment wrapText="1"/>
    </xf>
    <xf numFmtId="9" fontId="13" fillId="0" borderId="29" xfId="65" applyFont="1" applyBorder="1"/>
    <xf numFmtId="9" fontId="13" fillId="0" borderId="12" xfId="65" applyFont="1" applyBorder="1"/>
    <xf numFmtId="9" fontId="13" fillId="0" borderId="13" xfId="65" applyFont="1" applyBorder="1"/>
    <xf numFmtId="9" fontId="14" fillId="0" borderId="11" xfId="65" applyFont="1" applyBorder="1" applyAlignment="1">
      <alignment wrapText="1"/>
    </xf>
    <xf numFmtId="167" fontId="13" fillId="0" borderId="29" xfId="65" applyNumberFormat="1" applyFont="1" applyBorder="1"/>
    <xf numFmtId="167" fontId="13" fillId="0" borderId="12" xfId="65" applyNumberFormat="1" applyFont="1" applyBorder="1"/>
    <xf numFmtId="167" fontId="13" fillId="0" borderId="13" xfId="65" applyNumberFormat="1" applyFont="1" applyBorder="1"/>
    <xf numFmtId="169" fontId="13" fillId="0" borderId="33" xfId="66" applyNumberFormat="1" applyFont="1" applyBorder="1"/>
    <xf numFmtId="169" fontId="13" fillId="0" borderId="14" xfId="66" applyNumberFormat="1" applyFont="1" applyBorder="1"/>
    <xf numFmtId="166" fontId="13" fillId="0" borderId="14" xfId="66" applyNumberFormat="1" applyFont="1" applyBorder="1"/>
    <xf numFmtId="169" fontId="13" fillId="0" borderId="15" xfId="66" applyNumberFormat="1" applyFont="1" applyBorder="1"/>
    <xf numFmtId="0" fontId="13" fillId="0" borderId="0" xfId="0" applyFont="1" applyAlignment="1">
      <alignment wrapText="1"/>
    </xf>
    <xf numFmtId="169" fontId="13" fillId="0" borderId="0" xfId="66" applyNumberFormat="1" applyFont="1"/>
    <xf numFmtId="166" fontId="13" fillId="0" borderId="0" xfId="66" applyNumberFormat="1" applyFont="1"/>
    <xf numFmtId="0" fontId="15" fillId="2" borderId="23" xfId="0" applyFont="1" applyFill="1" applyBorder="1" applyAlignment="1">
      <alignment wrapText="1"/>
    </xf>
    <xf numFmtId="0" fontId="15" fillId="0" borderId="44" xfId="0" applyFont="1" applyBorder="1" applyAlignment="1">
      <alignment wrapText="1"/>
    </xf>
    <xf numFmtId="0" fontId="13" fillId="2" borderId="45" xfId="0" applyFont="1" applyFill="1" applyBorder="1" applyAlignment="1">
      <alignment wrapText="1"/>
    </xf>
    <xf numFmtId="0" fontId="18" fillId="0" borderId="11" xfId="0" applyFont="1" applyBorder="1" applyAlignment="1">
      <alignment wrapText="1"/>
    </xf>
    <xf numFmtId="0" fontId="13" fillId="2" borderId="47" xfId="0" applyFont="1" applyFill="1" applyBorder="1" applyAlignment="1">
      <alignment wrapText="1"/>
    </xf>
    <xf numFmtId="0" fontId="14" fillId="0" borderId="11" xfId="0" applyFont="1" applyBorder="1" applyAlignment="1">
      <alignment wrapText="1"/>
    </xf>
    <xf numFmtId="165" fontId="13" fillId="2" borderId="47" xfId="66" applyNumberFormat="1" applyFont="1" applyFill="1" applyBorder="1" applyAlignment="1">
      <alignment wrapText="1"/>
    </xf>
    <xf numFmtId="0" fontId="13" fillId="0" borderId="12" xfId="0" applyFont="1" applyBorder="1" applyAlignment="1">
      <alignment wrapText="1"/>
    </xf>
    <xf numFmtId="0" fontId="13" fillId="0" borderId="30" xfId="0" applyFont="1" applyBorder="1" applyAlignment="1">
      <alignment wrapText="1"/>
    </xf>
    <xf numFmtId="0" fontId="20" fillId="2" borderId="47" xfId="0" applyFont="1" applyFill="1" applyBorder="1" applyAlignment="1">
      <alignment wrapText="1"/>
    </xf>
    <xf numFmtId="0" fontId="15" fillId="0" borderId="11" xfId="0" applyFont="1" applyBorder="1" applyAlignment="1">
      <alignment wrapText="1"/>
    </xf>
    <xf numFmtId="0" fontId="17" fillId="0" borderId="11" xfId="0" applyFont="1" applyBorder="1" applyAlignment="1">
      <alignment wrapText="1"/>
    </xf>
    <xf numFmtId="0" fontId="17" fillId="0" borderId="12" xfId="0" applyFont="1" applyBorder="1" applyAlignment="1">
      <alignment wrapText="1"/>
    </xf>
    <xf numFmtId="0" fontId="16" fillId="0" borderId="12" xfId="0" applyFont="1" applyBorder="1" applyAlignment="1">
      <alignment wrapText="1"/>
    </xf>
    <xf numFmtId="0" fontId="16" fillId="0" borderId="30" xfId="0" applyFont="1" applyBorder="1" applyAlignment="1">
      <alignment wrapText="1"/>
    </xf>
    <xf numFmtId="0" fontId="16" fillId="0" borderId="27" xfId="0" applyFont="1" applyBorder="1" applyAlignment="1">
      <alignment wrapText="1"/>
    </xf>
    <xf numFmtId="0" fontId="16" fillId="0" borderId="17" xfId="0" applyFont="1" applyBorder="1" applyAlignment="1">
      <alignment wrapText="1"/>
    </xf>
    <xf numFmtId="0" fontId="16" fillId="0" borderId="28" xfId="0" applyFont="1" applyBorder="1" applyAlignment="1">
      <alignment wrapText="1"/>
    </xf>
    <xf numFmtId="0" fontId="14" fillId="0" borderId="20" xfId="0" applyFont="1" applyBorder="1"/>
    <xf numFmtId="0" fontId="13" fillId="0" borderId="12" xfId="0" applyFont="1" applyBorder="1" applyAlignment="1">
      <alignment horizontal="left" wrapText="1"/>
    </xf>
    <xf numFmtId="0" fontId="18" fillId="0" borderId="11" xfId="0" applyFont="1" applyBorder="1" applyAlignment="1">
      <alignment horizontal="left" wrapText="1"/>
    </xf>
    <xf numFmtId="9" fontId="13" fillId="2" borderId="47" xfId="65" applyFont="1" applyFill="1" applyBorder="1" applyAlignment="1">
      <alignment wrapText="1"/>
    </xf>
    <xf numFmtId="0" fontId="13" fillId="2" borderId="46" xfId="0" applyFont="1" applyFill="1" applyBorder="1" applyAlignment="1">
      <alignment wrapText="1"/>
    </xf>
    <xf numFmtId="0" fontId="13" fillId="2" borderId="51" xfId="0" applyFont="1" applyFill="1" applyBorder="1" applyAlignment="1">
      <alignment wrapText="1"/>
    </xf>
    <xf numFmtId="0" fontId="12" fillId="0" borderId="18" xfId="0" applyFont="1" applyBorder="1"/>
    <xf numFmtId="0" fontId="12" fillId="0" borderId="55" xfId="0" applyFont="1" applyBorder="1"/>
    <xf numFmtId="0" fontId="0" fillId="0" borderId="18" xfId="0" applyBorder="1"/>
    <xf numFmtId="0" fontId="0" fillId="0" borderId="55" xfId="0" applyFont="1" applyBorder="1"/>
    <xf numFmtId="0" fontId="0" fillId="0" borderId="55" xfId="0" applyBorder="1"/>
    <xf numFmtId="0" fontId="13" fillId="0" borderId="55" xfId="0" applyFont="1" applyBorder="1"/>
    <xf numFmtId="0" fontId="24" fillId="0" borderId="18" xfId="0" applyFont="1" applyBorder="1" applyAlignment="1">
      <alignment horizontal="center"/>
    </xf>
    <xf numFmtId="0" fontId="14" fillId="0" borderId="24" xfId="0" applyFont="1" applyBorder="1" applyAlignment="1">
      <alignment horizontal="left" wrapText="1"/>
    </xf>
    <xf numFmtId="0" fontId="12" fillId="0" borderId="20" xfId="0" applyFont="1" applyBorder="1" applyAlignment="1">
      <alignment horizontal="center"/>
    </xf>
    <xf numFmtId="0" fontId="12" fillId="0" borderId="0" xfId="0" applyFont="1" applyBorder="1" applyAlignment="1">
      <alignment horizontal="center"/>
    </xf>
    <xf numFmtId="0" fontId="12" fillId="0" borderId="21" xfId="0" applyFont="1" applyBorder="1" applyAlignment="1">
      <alignment horizontal="center"/>
    </xf>
    <xf numFmtId="0" fontId="13" fillId="0" borderId="17" xfId="0" applyFont="1" applyBorder="1" applyAlignment="1">
      <alignment horizontal="left" wrapText="1"/>
    </xf>
    <xf numFmtId="0" fontId="13" fillId="0" borderId="28" xfId="0" applyFont="1" applyBorder="1" applyAlignment="1">
      <alignment horizontal="left" wrapText="1"/>
    </xf>
    <xf numFmtId="0" fontId="14" fillId="0" borderId="27" xfId="0" applyFont="1" applyBorder="1" applyAlignment="1">
      <alignment horizontal="left" wrapText="1"/>
    </xf>
    <xf numFmtId="0" fontId="13" fillId="0" borderId="8" xfId="0" applyFont="1" applyBorder="1" applyAlignment="1">
      <alignment horizontal="left" wrapText="1"/>
    </xf>
    <xf numFmtId="172" fontId="13" fillId="0" borderId="26" xfId="0" applyNumberFormat="1" applyFont="1" applyBorder="1"/>
    <xf numFmtId="172" fontId="13" fillId="0" borderId="3" xfId="0" applyNumberFormat="1" applyFont="1" applyBorder="1"/>
    <xf numFmtId="172" fontId="13" fillId="0" borderId="16" xfId="0" applyNumberFormat="1" applyFont="1" applyBorder="1"/>
    <xf numFmtId="0" fontId="14" fillId="3" borderId="55" xfId="0" applyFont="1" applyFill="1" applyBorder="1" applyAlignment="1">
      <alignment wrapText="1"/>
    </xf>
    <xf numFmtId="172" fontId="13" fillId="0" borderId="4" xfId="0" applyNumberFormat="1" applyFont="1" applyBorder="1"/>
    <xf numFmtId="9" fontId="13" fillId="0" borderId="17" xfId="65" applyFont="1" applyBorder="1"/>
    <xf numFmtId="167" fontId="13" fillId="0" borderId="17" xfId="65" applyNumberFormat="1" applyFont="1" applyBorder="1"/>
    <xf numFmtId="166" fontId="13" fillId="0" borderId="56" xfId="66" applyNumberFormat="1" applyFont="1" applyBorder="1"/>
    <xf numFmtId="9" fontId="29" fillId="0" borderId="29" xfId="65" applyFont="1" applyBorder="1"/>
    <xf numFmtId="9" fontId="29" fillId="0" borderId="12" xfId="65" applyFont="1" applyBorder="1"/>
    <xf numFmtId="9" fontId="29" fillId="0" borderId="17" xfId="65" applyFont="1" applyBorder="1"/>
    <xf numFmtId="9" fontId="29" fillId="0" borderId="13" xfId="65" applyFont="1" applyBorder="1"/>
    <xf numFmtId="0" fontId="27" fillId="0" borderId="0" xfId="0" applyFont="1"/>
    <xf numFmtId="6" fontId="13" fillId="0" borderId="29" xfId="65" applyNumberFormat="1" applyFont="1" applyBorder="1"/>
    <xf numFmtId="6" fontId="13" fillId="0" borderId="12" xfId="65" applyNumberFormat="1" applyFont="1" applyBorder="1"/>
    <xf numFmtId="0" fontId="15" fillId="6" borderId="23" xfId="0" applyFont="1" applyFill="1" applyBorder="1" applyAlignment="1">
      <alignment wrapText="1"/>
    </xf>
    <xf numFmtId="0" fontId="13" fillId="6" borderId="45" xfId="0" applyFont="1" applyFill="1" applyBorder="1" applyAlignment="1">
      <alignment wrapText="1"/>
    </xf>
    <xf numFmtId="0" fontId="13" fillId="6" borderId="47" xfId="0" applyFont="1" applyFill="1" applyBorder="1" applyAlignment="1">
      <alignment wrapText="1"/>
    </xf>
    <xf numFmtId="165" fontId="13" fillId="6" borderId="47" xfId="66" applyNumberFormat="1" applyFont="1" applyFill="1" applyBorder="1" applyAlignment="1">
      <alignment wrapText="1"/>
    </xf>
    <xf numFmtId="0" fontId="20" fillId="6" borderId="47" xfId="0" applyFont="1" applyFill="1" applyBorder="1" applyAlignment="1">
      <alignment wrapText="1"/>
    </xf>
    <xf numFmtId="9" fontId="13" fillId="6" borderId="47" xfId="65" applyFont="1" applyFill="1" applyBorder="1" applyAlignment="1">
      <alignment wrapText="1"/>
    </xf>
    <xf numFmtId="0" fontId="13" fillId="6" borderId="46" xfId="0" applyFont="1" applyFill="1" applyBorder="1" applyAlignment="1">
      <alignment wrapText="1"/>
    </xf>
    <xf numFmtId="0" fontId="13" fillId="6" borderId="51" xfId="0" applyFont="1" applyFill="1" applyBorder="1" applyAlignment="1">
      <alignment wrapText="1"/>
    </xf>
    <xf numFmtId="0" fontId="12" fillId="0" borderId="0" xfId="0" applyFont="1"/>
    <xf numFmtId="2" fontId="25" fillId="0" borderId="18" xfId="0" applyNumberFormat="1" applyFont="1" applyBorder="1" applyAlignment="1">
      <alignment horizontal="center"/>
    </xf>
    <xf numFmtId="2" fontId="26" fillId="0" borderId="18" xfId="0" applyNumberFormat="1" applyFont="1" applyBorder="1" applyAlignment="1">
      <alignment horizontal="center"/>
    </xf>
    <xf numFmtId="0" fontId="27" fillId="0" borderId="18" xfId="0" applyFont="1" applyBorder="1"/>
    <xf numFmtId="0" fontId="26" fillId="0" borderId="18" xfId="0" applyFont="1" applyBorder="1" applyAlignment="1">
      <alignment horizontal="center"/>
    </xf>
    <xf numFmtId="2" fontId="24" fillId="0" borderId="18" xfId="0" applyNumberFormat="1" applyFont="1" applyBorder="1" applyAlignment="1">
      <alignment horizontal="center"/>
    </xf>
    <xf numFmtId="0" fontId="14" fillId="0" borderId="8" xfId="0" applyFont="1" applyBorder="1" applyAlignment="1">
      <alignment horizontal="left" wrapText="1"/>
    </xf>
    <xf numFmtId="0" fontId="0" fillId="0" borderId="28" xfId="0" applyBorder="1" applyAlignment="1">
      <alignment horizontal="left" wrapText="1"/>
    </xf>
    <xf numFmtId="0" fontId="14" fillId="0" borderId="24" xfId="0" applyFont="1" applyBorder="1" applyAlignment="1">
      <alignment horizontal="left" wrapText="1"/>
    </xf>
    <xf numFmtId="0" fontId="14" fillId="0" borderId="10" xfId="0" applyFont="1" applyBorder="1" applyAlignment="1">
      <alignment horizontal="left" wrapText="1"/>
    </xf>
    <xf numFmtId="0" fontId="14" fillId="0" borderId="25" xfId="0" applyFont="1" applyBorder="1" applyAlignment="1">
      <alignment horizontal="left" wrapText="1"/>
    </xf>
    <xf numFmtId="0" fontId="12" fillId="0" borderId="6" xfId="0" applyFont="1" applyBorder="1" applyAlignment="1">
      <alignment horizontal="center"/>
    </xf>
    <xf numFmtId="0" fontId="12" fillId="0" borderId="7"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12" fillId="0" borderId="0" xfId="0" applyFont="1" applyBorder="1" applyAlignment="1">
      <alignment horizontal="center"/>
    </xf>
    <xf numFmtId="0" fontId="12" fillId="0" borderId="21" xfId="0" applyFont="1" applyBorder="1" applyAlignment="1">
      <alignment horizontal="center"/>
    </xf>
    <xf numFmtId="0" fontId="15" fillId="4" borderId="22" xfId="0" applyFont="1" applyFill="1" applyBorder="1" applyAlignment="1">
      <alignment horizontal="center" wrapText="1"/>
    </xf>
    <xf numFmtId="0" fontId="15" fillId="4" borderId="18" xfId="0" applyFont="1" applyFill="1" applyBorder="1" applyAlignment="1">
      <alignment horizontal="center" wrapText="1"/>
    </xf>
    <xf numFmtId="0" fontId="2" fillId="5" borderId="18" xfId="0" applyFont="1" applyFill="1" applyBorder="1" applyAlignment="1">
      <alignment horizontal="center" wrapText="1"/>
    </xf>
    <xf numFmtId="0" fontId="2" fillId="5" borderId="23" xfId="0" applyFont="1" applyFill="1" applyBorder="1" applyAlignment="1">
      <alignment horizontal="center" wrapText="1"/>
    </xf>
    <xf numFmtId="9" fontId="14" fillId="0" borderId="27" xfId="65" applyFont="1" applyBorder="1" applyAlignment="1">
      <alignment horizontal="left" wrapText="1"/>
    </xf>
    <xf numFmtId="9" fontId="14" fillId="0" borderId="8" xfId="65" applyFont="1" applyBorder="1" applyAlignment="1">
      <alignment horizontal="left" wrapText="1"/>
    </xf>
    <xf numFmtId="9" fontId="14" fillId="0" borderId="28" xfId="65" applyFont="1" applyBorder="1" applyAlignment="1">
      <alignment horizontal="left" wrapText="1"/>
    </xf>
    <xf numFmtId="9" fontId="14" fillId="0" borderId="12" xfId="65" applyFont="1" applyBorder="1" applyAlignment="1">
      <alignment horizontal="left" wrapText="1"/>
    </xf>
    <xf numFmtId="9" fontId="14" fillId="0" borderId="30" xfId="65" applyFont="1" applyBorder="1" applyAlignment="1">
      <alignment horizontal="left" wrapText="1"/>
    </xf>
    <xf numFmtId="9" fontId="13" fillId="0" borderId="12" xfId="65" applyFont="1" applyBorder="1" applyAlignment="1">
      <alignment horizontal="left" wrapText="1"/>
    </xf>
    <xf numFmtId="9" fontId="13" fillId="0" borderId="30" xfId="65" applyFont="1" applyBorder="1" applyAlignment="1">
      <alignment horizontal="left" wrapText="1"/>
    </xf>
    <xf numFmtId="9" fontId="13" fillId="0" borderId="27" xfId="65" applyFont="1" applyBorder="1" applyAlignment="1">
      <alignment horizontal="left"/>
    </xf>
    <xf numFmtId="9" fontId="13" fillId="0" borderId="8" xfId="65" applyFont="1" applyBorder="1" applyAlignment="1">
      <alignment horizontal="left"/>
    </xf>
    <xf numFmtId="9" fontId="13" fillId="0" borderId="28" xfId="65" applyFont="1" applyBorder="1" applyAlignment="1">
      <alignment horizontal="left"/>
    </xf>
    <xf numFmtId="0" fontId="14" fillId="0" borderId="31" xfId="0" applyFont="1" applyBorder="1" applyAlignment="1">
      <alignment horizontal="left"/>
    </xf>
    <xf numFmtId="0" fontId="14" fillId="0" borderId="9" xfId="0" applyFont="1" applyBorder="1" applyAlignment="1">
      <alignment horizontal="left"/>
    </xf>
    <xf numFmtId="0" fontId="14" fillId="0" borderId="32" xfId="0" applyFont="1" applyBorder="1" applyAlignment="1">
      <alignment horizontal="left"/>
    </xf>
    <xf numFmtId="9" fontId="13" fillId="0" borderId="17" xfId="65" applyFont="1" applyBorder="1" applyAlignment="1">
      <alignment horizontal="left" wrapText="1"/>
    </xf>
    <xf numFmtId="9" fontId="13" fillId="0" borderId="28" xfId="65" applyFont="1" applyBorder="1" applyAlignment="1">
      <alignment horizontal="left" wrapText="1"/>
    </xf>
    <xf numFmtId="0" fontId="12" fillId="0" borderId="52" xfId="0" applyFont="1" applyBorder="1" applyAlignment="1">
      <alignment horizontal="center"/>
    </xf>
    <xf numFmtId="0" fontId="12" fillId="0" borderId="53" xfId="0" applyFont="1" applyBorder="1" applyAlignment="1">
      <alignment horizontal="center"/>
    </xf>
    <xf numFmtId="0" fontId="12" fillId="0" borderId="54"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5" fillId="4" borderId="34" xfId="0" applyFont="1" applyFill="1" applyBorder="1" applyAlignment="1">
      <alignment horizontal="center" wrapText="1"/>
    </xf>
    <xf numFmtId="0" fontId="15" fillId="4" borderId="38" xfId="0" applyFont="1" applyFill="1" applyBorder="1" applyAlignment="1">
      <alignment horizontal="center" wrapText="1"/>
    </xf>
    <xf numFmtId="0" fontId="15" fillId="4" borderId="42" xfId="0" applyFont="1" applyFill="1" applyBorder="1" applyAlignment="1">
      <alignment horizontal="center" wrapText="1"/>
    </xf>
    <xf numFmtId="0" fontId="15" fillId="4" borderId="1" xfId="0" applyFont="1" applyFill="1" applyBorder="1" applyAlignment="1">
      <alignment horizontal="center" wrapText="1"/>
    </xf>
    <xf numFmtId="0" fontId="15" fillId="4" borderId="35" xfId="0" applyFont="1" applyFill="1" applyBorder="1" applyAlignment="1">
      <alignment horizontal="center" wrapText="1"/>
    </xf>
    <xf numFmtId="0" fontId="15" fillId="4" borderId="2" xfId="0" applyFont="1" applyFill="1" applyBorder="1" applyAlignment="1">
      <alignment horizontal="center" wrapText="1"/>
    </xf>
    <xf numFmtId="0" fontId="15" fillId="4" borderId="39" xfId="0" applyFont="1" applyFill="1" applyBorder="1" applyAlignment="1">
      <alignment horizontal="center" wrapText="1"/>
    </xf>
    <xf numFmtId="0" fontId="15" fillId="4" borderId="5" xfId="0" applyFont="1" applyFill="1" applyBorder="1" applyAlignment="1">
      <alignment horizontal="center" wrapText="1"/>
    </xf>
    <xf numFmtId="0" fontId="15" fillId="4" borderId="43" xfId="0" applyFont="1" applyFill="1" applyBorder="1" applyAlignment="1">
      <alignment horizontal="center" wrapText="1"/>
    </xf>
    <xf numFmtId="0" fontId="15" fillId="3" borderId="36" xfId="0" applyFont="1" applyFill="1" applyBorder="1" applyAlignment="1">
      <alignment horizontal="center" wrapText="1"/>
    </xf>
    <xf numFmtId="0" fontId="15" fillId="3" borderId="37" xfId="0" applyFont="1" applyFill="1" applyBorder="1" applyAlignment="1">
      <alignment horizontal="center" wrapText="1"/>
    </xf>
    <xf numFmtId="0" fontId="15" fillId="3" borderId="40" xfId="0" applyFont="1" applyFill="1" applyBorder="1" applyAlignment="1">
      <alignment horizontal="center" wrapText="1"/>
    </xf>
    <xf numFmtId="0" fontId="15" fillId="3" borderId="41" xfId="0" applyFont="1" applyFill="1" applyBorder="1" applyAlignment="1">
      <alignment horizontal="center" wrapText="1"/>
    </xf>
    <xf numFmtId="0" fontId="13" fillId="0" borderId="4" xfId="0" applyFont="1" applyBorder="1" applyAlignment="1">
      <alignment horizontal="left" wrapText="1"/>
    </xf>
    <xf numFmtId="0" fontId="13" fillId="0" borderId="25" xfId="0" applyFont="1" applyBorder="1" applyAlignment="1">
      <alignment horizontal="left" wrapText="1"/>
    </xf>
    <xf numFmtId="0" fontId="13" fillId="0" borderId="17" xfId="0" applyFont="1" applyBorder="1" applyAlignment="1">
      <alignment horizontal="left" wrapText="1"/>
    </xf>
    <xf numFmtId="0" fontId="13" fillId="0" borderId="28" xfId="0" applyFont="1" applyBorder="1" applyAlignment="1">
      <alignment horizontal="left" wrapText="1"/>
    </xf>
    <xf numFmtId="0" fontId="18" fillId="0" borderId="11" xfId="0" applyFont="1" applyBorder="1" applyAlignment="1">
      <alignment horizontal="center" wrapText="1"/>
    </xf>
    <xf numFmtId="0" fontId="16" fillId="0" borderId="17" xfId="0" applyFont="1" applyBorder="1" applyAlignment="1">
      <alignment horizontal="left" wrapText="1"/>
    </xf>
    <xf numFmtId="0" fontId="16" fillId="0" borderId="28" xfId="0" applyFont="1" applyBorder="1" applyAlignment="1">
      <alignment horizontal="left" wrapText="1"/>
    </xf>
    <xf numFmtId="0" fontId="20" fillId="0" borderId="27" xfId="0" applyFont="1" applyBorder="1" applyAlignment="1">
      <alignment horizontal="left"/>
    </xf>
    <xf numFmtId="0" fontId="20" fillId="0" borderId="8" xfId="0" applyFont="1" applyBorder="1" applyAlignment="1">
      <alignment horizontal="left"/>
    </xf>
    <xf numFmtId="0" fontId="20" fillId="0" borderId="28" xfId="0" applyFont="1" applyBorder="1" applyAlignment="1">
      <alignment horizontal="left"/>
    </xf>
    <xf numFmtId="0" fontId="21" fillId="0" borderId="27" xfId="0" applyFont="1" applyBorder="1" applyAlignment="1">
      <alignment horizontal="left" wrapText="1"/>
    </xf>
    <xf numFmtId="0" fontId="21" fillId="0" borderId="8" xfId="0" applyFont="1" applyBorder="1" applyAlignment="1">
      <alignment horizontal="left" wrapText="1"/>
    </xf>
    <xf numFmtId="0" fontId="21" fillId="0" borderId="28" xfId="0" applyFont="1" applyBorder="1" applyAlignment="1">
      <alignment horizontal="left" wrapText="1"/>
    </xf>
    <xf numFmtId="0" fontId="14" fillId="0" borderId="27" xfId="0" applyFont="1" applyBorder="1" applyAlignment="1">
      <alignment horizontal="left" wrapText="1"/>
    </xf>
    <xf numFmtId="0" fontId="14" fillId="0" borderId="28" xfId="0" applyFont="1" applyBorder="1" applyAlignment="1">
      <alignment horizontal="left" wrapText="1"/>
    </xf>
    <xf numFmtId="0" fontId="14" fillId="0" borderId="17" xfId="0" applyFont="1" applyBorder="1" applyAlignment="1">
      <alignment horizontal="left" wrapText="1"/>
    </xf>
    <xf numFmtId="0" fontId="15" fillId="0" borderId="27" xfId="0" applyFont="1" applyBorder="1" applyAlignment="1">
      <alignment horizontal="left" wrapText="1"/>
    </xf>
    <xf numFmtId="0" fontId="15" fillId="0" borderId="8" xfId="0" applyFont="1" applyBorder="1" applyAlignment="1">
      <alignment horizontal="left" wrapText="1"/>
    </xf>
    <xf numFmtId="0" fontId="15" fillId="0" borderId="28" xfId="0" applyFont="1" applyBorder="1" applyAlignment="1">
      <alignment horizontal="left" wrapText="1"/>
    </xf>
    <xf numFmtId="0" fontId="13" fillId="0" borderId="27" xfId="0" applyFont="1" applyBorder="1" applyAlignment="1">
      <alignment horizontal="left" wrapText="1"/>
    </xf>
    <xf numFmtId="0" fontId="13" fillId="0" borderId="8" xfId="0" applyFont="1" applyBorder="1" applyAlignment="1">
      <alignment horizontal="left" wrapText="1"/>
    </xf>
    <xf numFmtId="0" fontId="18" fillId="0" borderId="17" xfId="0" applyFont="1" applyBorder="1" applyAlignment="1">
      <alignment horizontal="left" wrapText="1"/>
    </xf>
    <xf numFmtId="0" fontId="18" fillId="0" borderId="28" xfId="0" applyFont="1" applyBorder="1" applyAlignment="1">
      <alignment horizontal="left" wrapText="1"/>
    </xf>
    <xf numFmtId="0" fontId="20" fillId="0" borderId="27" xfId="0" applyFont="1" applyBorder="1" applyAlignment="1">
      <alignment horizontal="left" wrapText="1"/>
    </xf>
    <xf numFmtId="0" fontId="20" fillId="0" borderId="8" xfId="0" applyFont="1" applyBorder="1" applyAlignment="1">
      <alignment horizontal="left" wrapText="1"/>
    </xf>
    <xf numFmtId="0" fontId="20" fillId="0" borderId="28" xfId="0" applyFont="1" applyBorder="1" applyAlignment="1">
      <alignment horizontal="left" wrapText="1"/>
    </xf>
    <xf numFmtId="0" fontId="18" fillId="0" borderId="48" xfId="0" applyFont="1" applyBorder="1" applyAlignment="1">
      <alignment horizontal="left" wrapText="1"/>
    </xf>
    <xf numFmtId="0" fontId="18" fillId="0" borderId="49" xfId="0" applyFont="1" applyBorder="1" applyAlignment="1">
      <alignment horizontal="left" wrapText="1"/>
    </xf>
    <xf numFmtId="0" fontId="18" fillId="0" borderId="50" xfId="0" applyFont="1" applyBorder="1" applyAlignment="1">
      <alignment horizontal="left" wrapText="1"/>
    </xf>
    <xf numFmtId="0" fontId="13" fillId="0" borderId="17" xfId="0" applyFont="1" applyBorder="1" applyAlignment="1">
      <alignment wrapText="1"/>
    </xf>
    <xf numFmtId="0" fontId="0" fillId="0" borderId="28" xfId="0" applyBorder="1" applyAlignment="1">
      <alignment wrapText="1"/>
    </xf>
    <xf numFmtId="9" fontId="28" fillId="0" borderId="27" xfId="65" applyFont="1" applyBorder="1" applyAlignment="1">
      <alignment horizontal="left" wrapText="1"/>
    </xf>
    <xf numFmtId="0" fontId="0" fillId="0" borderId="8" xfId="0" applyBorder="1" applyAlignment="1">
      <alignment horizontal="left" wrapText="1"/>
    </xf>
    <xf numFmtId="0" fontId="2" fillId="5" borderId="55" xfId="0" applyFont="1" applyFill="1" applyBorder="1" applyAlignment="1">
      <alignment horizontal="center" wrapText="1"/>
    </xf>
    <xf numFmtId="173" fontId="26" fillId="0" borderId="18" xfId="0" applyNumberFormat="1" applyFont="1" applyBorder="1" applyAlignment="1">
      <alignment horizontal="center"/>
    </xf>
    <xf numFmtId="174" fontId="25" fillId="0" borderId="18" xfId="0" applyNumberFormat="1" applyFont="1" applyBorder="1" applyAlignment="1">
      <alignment horizontal="center"/>
    </xf>
  </cellXfs>
  <cellStyles count="67">
    <cellStyle name="Comma 10" xfId="2"/>
    <cellStyle name="Comma 10 2" xfId="3"/>
    <cellStyle name="Comma 11" xfId="4"/>
    <cellStyle name="Comma 12" xfId="66"/>
    <cellStyle name="Comma 13" xfId="1"/>
    <cellStyle name="Comma 2" xfId="5"/>
    <cellStyle name="Comma 2 2" xfId="6"/>
    <cellStyle name="Comma 2 2 2" xfId="7"/>
    <cellStyle name="Comma 2 2 3" xfId="8"/>
    <cellStyle name="Comma 2 2 4" xfId="9"/>
    <cellStyle name="Comma 2 2 5" xfId="63"/>
    <cellStyle name="Comma 2 3" xfId="10"/>
    <cellStyle name="Comma 2 3 2" xfId="11"/>
    <cellStyle name="Comma 2 3 3" xfId="12"/>
    <cellStyle name="Comma 2 4" xfId="13"/>
    <cellStyle name="Comma 2 5" xfId="14"/>
    <cellStyle name="Comma 3" xfId="15"/>
    <cellStyle name="Comma 3 2" xfId="16"/>
    <cellStyle name="Comma 3 2 2" xfId="17"/>
    <cellStyle name="Comma 3 3" xfId="18"/>
    <cellStyle name="Comma 3 4" xfId="19"/>
    <cellStyle name="Comma 4" xfId="20"/>
    <cellStyle name="Comma 4 2" xfId="21"/>
    <cellStyle name="Comma 4 3" xfId="22"/>
    <cellStyle name="Comma 5" xfId="23"/>
    <cellStyle name="Comma 5 2" xfId="24"/>
    <cellStyle name="Comma 5 3" xfId="25"/>
    <cellStyle name="Comma 5 4" xfId="26"/>
    <cellStyle name="Comma 6" xfId="27"/>
    <cellStyle name="Comma 7" xfId="28"/>
    <cellStyle name="Comma 8" xfId="29"/>
    <cellStyle name="Comma 9" xfId="30"/>
    <cellStyle name="Normal" xfId="0" builtinId="0"/>
    <cellStyle name="Normal 10" xfId="31"/>
    <cellStyle name="Normal 11" xfId="32"/>
    <cellStyle name="Normal 2" xfId="33"/>
    <cellStyle name="Normal 2 2" xfId="34"/>
    <cellStyle name="Normal 2 2 2" xfId="35"/>
    <cellStyle name="Normal 2 2 3" xfId="36"/>
    <cellStyle name="Normal 2 3" xfId="37"/>
    <cellStyle name="Normal 2 4" xfId="38"/>
    <cellStyle name="Normal 2 5" xfId="39"/>
    <cellStyle name="Normal 2 6" xfId="62"/>
    <cellStyle name="Normal 3" xfId="40"/>
    <cellStyle name="Normal 3 2" xfId="41"/>
    <cellStyle name="Normal 3 2 2" xfId="42"/>
    <cellStyle name="Normal 3 3" xfId="43"/>
    <cellStyle name="Normal 4" xfId="44"/>
    <cellStyle name="Normal 4 2" xfId="45"/>
    <cellStyle name="Normal 5" xfId="46"/>
    <cellStyle name="Normal 5 2" xfId="47"/>
    <cellStyle name="Normal 5 3" xfId="48"/>
    <cellStyle name="Normal 6" xfId="49"/>
    <cellStyle name="Normal 6 2" xfId="50"/>
    <cellStyle name="Normal 6 3" xfId="51"/>
    <cellStyle name="Normal 7" xfId="52"/>
    <cellStyle name="Normal 8" xfId="53"/>
    <cellStyle name="Normal 9" xfId="54"/>
    <cellStyle name="Percent 10 2" xfId="56"/>
    <cellStyle name="Percent 2" xfId="57"/>
    <cellStyle name="Percent 2 2" xfId="58"/>
    <cellStyle name="Percent 2 3" xfId="64"/>
    <cellStyle name="Percent 3" xfId="59"/>
    <cellStyle name="Percent 4" xfId="60"/>
    <cellStyle name="Percent 5" xfId="61"/>
    <cellStyle name="Percent 6" xfId="65"/>
    <cellStyle name="Percent 7" xfId="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workbookViewId="0">
      <selection activeCell="F23" sqref="F23"/>
    </sheetView>
  </sheetViews>
  <sheetFormatPr defaultRowHeight="15" x14ac:dyDescent="0.25"/>
  <cols>
    <col min="1" max="1" width="9.85546875" customWidth="1"/>
    <col min="2" max="2" width="7.85546875" customWidth="1"/>
    <col min="3" max="3" width="34.42578125" customWidth="1"/>
    <col min="4" max="4" width="10.42578125" customWidth="1"/>
    <col min="5" max="5" width="10.28515625" customWidth="1"/>
    <col min="7" max="7" width="10.28515625" customWidth="1"/>
    <col min="8" max="8" width="10.140625" customWidth="1"/>
    <col min="11" max="11" width="11.28515625" customWidth="1"/>
  </cols>
  <sheetData>
    <row r="1" spans="1:11" ht="18.75" x14ac:dyDescent="0.3">
      <c r="A1" s="92" t="s">
        <v>0</v>
      </c>
      <c r="B1" s="93"/>
      <c r="C1" s="93"/>
      <c r="D1" s="93"/>
      <c r="E1" s="93"/>
      <c r="F1" s="93"/>
      <c r="G1" s="93"/>
      <c r="H1" s="93"/>
      <c r="I1" s="93"/>
      <c r="J1" s="93"/>
      <c r="K1" s="94"/>
    </row>
    <row r="2" spans="1:11" ht="18.75" x14ac:dyDescent="0.3">
      <c r="A2" s="95" t="s">
        <v>249</v>
      </c>
      <c r="B2" s="96"/>
      <c r="C2" s="96"/>
      <c r="D2" s="96"/>
      <c r="E2" s="96"/>
      <c r="F2" s="96"/>
      <c r="G2" s="96"/>
      <c r="H2" s="96"/>
      <c r="I2" s="96"/>
      <c r="J2" s="96"/>
      <c r="K2" s="97"/>
    </row>
    <row r="3" spans="1:11" ht="18.75" x14ac:dyDescent="0.3">
      <c r="A3" s="95" t="s">
        <v>302</v>
      </c>
      <c r="B3" s="96"/>
      <c r="C3" s="96"/>
      <c r="D3" s="96"/>
      <c r="E3" s="96"/>
      <c r="F3" s="96"/>
      <c r="G3" s="96"/>
      <c r="H3" s="96"/>
      <c r="I3" s="96"/>
      <c r="J3" s="96"/>
      <c r="K3" s="97"/>
    </row>
    <row r="4" spans="1:11" ht="18.75" x14ac:dyDescent="0.3">
      <c r="A4" s="51"/>
      <c r="B4" s="52"/>
      <c r="C4" s="52"/>
      <c r="D4" s="52"/>
      <c r="E4" s="52"/>
      <c r="F4" s="52"/>
      <c r="G4" s="52"/>
      <c r="H4" s="52"/>
      <c r="I4" s="52"/>
      <c r="J4" s="52"/>
      <c r="K4" s="53"/>
    </row>
    <row r="5" spans="1:11" x14ac:dyDescent="0.25">
      <c r="A5" s="98" t="s">
        <v>1</v>
      </c>
      <c r="B5" s="99"/>
      <c r="C5" s="99"/>
      <c r="D5" s="100" t="s">
        <v>2</v>
      </c>
      <c r="E5" s="100"/>
      <c r="F5" s="100"/>
      <c r="G5" s="100"/>
      <c r="H5" s="100"/>
      <c r="I5" s="100"/>
      <c r="J5" s="169"/>
      <c r="K5" s="101"/>
    </row>
    <row r="6" spans="1:11" x14ac:dyDescent="0.25">
      <c r="A6" s="98"/>
      <c r="B6" s="99"/>
      <c r="C6" s="99"/>
      <c r="D6" s="100"/>
      <c r="E6" s="100"/>
      <c r="F6" s="100"/>
      <c r="G6" s="100"/>
      <c r="H6" s="100"/>
      <c r="I6" s="100"/>
      <c r="J6" s="169"/>
      <c r="K6" s="101"/>
    </row>
    <row r="7" spans="1:11" ht="39" x14ac:dyDescent="0.25">
      <c r="A7" s="98"/>
      <c r="B7" s="99"/>
      <c r="C7" s="99"/>
      <c r="D7" s="2" t="s">
        <v>3</v>
      </c>
      <c r="E7" s="2" t="s">
        <v>4</v>
      </c>
      <c r="F7" s="2" t="s">
        <v>5</v>
      </c>
      <c r="G7" s="2" t="s">
        <v>6</v>
      </c>
      <c r="H7" s="2" t="s">
        <v>7</v>
      </c>
      <c r="I7" s="2" t="s">
        <v>8</v>
      </c>
      <c r="J7" s="61" t="s">
        <v>298</v>
      </c>
      <c r="K7" s="3" t="s">
        <v>9</v>
      </c>
    </row>
    <row r="8" spans="1:11" x14ac:dyDescent="0.25">
      <c r="A8" s="89" t="s">
        <v>253</v>
      </c>
      <c r="B8" s="90"/>
      <c r="C8" s="91"/>
      <c r="D8" s="58">
        <v>1.4999999999999999E-2</v>
      </c>
      <c r="E8" s="59">
        <v>0.03</v>
      </c>
      <c r="F8" s="59">
        <v>0.03</v>
      </c>
      <c r="G8" s="59">
        <v>3.7499999999999999E-3</v>
      </c>
      <c r="H8" s="59">
        <v>1.4999999999999999E-2</v>
      </c>
      <c r="I8" s="59">
        <v>3.7499999999999999E-3</v>
      </c>
      <c r="J8" s="62">
        <v>3.7499999999999999E-3</v>
      </c>
      <c r="K8" s="60"/>
    </row>
    <row r="9" spans="1:11" x14ac:dyDescent="0.25">
      <c r="A9" s="50"/>
      <c r="B9" s="87" t="s">
        <v>254</v>
      </c>
      <c r="C9" s="88"/>
      <c r="D9" s="58">
        <v>0.01</v>
      </c>
      <c r="E9" s="59">
        <v>0.02</v>
      </c>
      <c r="F9" s="59">
        <v>0.02</v>
      </c>
      <c r="G9" s="59">
        <v>2.5000000000000001E-3</v>
      </c>
      <c r="H9" s="59">
        <v>0.01</v>
      </c>
      <c r="I9" s="59">
        <v>2.5000000000000001E-3</v>
      </c>
      <c r="J9" s="62">
        <v>2.5000000000000001E-3</v>
      </c>
      <c r="K9" s="60"/>
    </row>
    <row r="10" spans="1:11" x14ac:dyDescent="0.25">
      <c r="A10" s="102" t="s">
        <v>10</v>
      </c>
      <c r="B10" s="103"/>
      <c r="C10" s="104"/>
      <c r="D10" s="5"/>
      <c r="E10" s="6"/>
      <c r="F10" s="6"/>
      <c r="G10" s="6"/>
      <c r="H10" s="6"/>
      <c r="I10" s="6"/>
      <c r="J10" s="63"/>
      <c r="K10" s="7">
        <v>0.1</v>
      </c>
    </row>
    <row r="11" spans="1:11" s="70" customFormat="1" x14ac:dyDescent="0.25">
      <c r="A11" s="167" t="s">
        <v>299</v>
      </c>
      <c r="B11" s="168"/>
      <c r="C11" s="88"/>
      <c r="D11" s="66"/>
      <c r="E11" s="67"/>
      <c r="F11" s="67"/>
      <c r="G11" s="67">
        <v>0.65</v>
      </c>
      <c r="H11" s="67"/>
      <c r="I11" s="67"/>
      <c r="J11" s="68"/>
      <c r="K11" s="69"/>
    </row>
    <row r="12" spans="1:11" ht="24" customHeight="1" x14ac:dyDescent="0.25">
      <c r="A12" s="8"/>
      <c r="B12" s="105" t="s">
        <v>11</v>
      </c>
      <c r="C12" s="106"/>
      <c r="D12" s="9">
        <v>0</v>
      </c>
      <c r="E12" s="10">
        <v>0</v>
      </c>
      <c r="F12" s="10">
        <v>0</v>
      </c>
      <c r="G12" s="10">
        <v>0</v>
      </c>
      <c r="H12" s="10">
        <v>0</v>
      </c>
      <c r="I12" s="10">
        <v>0</v>
      </c>
      <c r="J12" s="64"/>
      <c r="K12" s="11">
        <v>0</v>
      </c>
    </row>
    <row r="13" spans="1:11" ht="26.25" customHeight="1" x14ac:dyDescent="0.25">
      <c r="A13" s="8"/>
      <c r="B13" s="115" t="s">
        <v>12</v>
      </c>
      <c r="C13" s="116"/>
      <c r="D13" s="5">
        <v>0.5</v>
      </c>
      <c r="E13" s="10">
        <v>0</v>
      </c>
      <c r="F13" s="10">
        <v>0</v>
      </c>
      <c r="G13" s="10">
        <v>0</v>
      </c>
      <c r="H13" s="10">
        <v>0</v>
      </c>
      <c r="I13" s="10">
        <v>0</v>
      </c>
      <c r="J13" s="64"/>
      <c r="K13" s="11">
        <v>0</v>
      </c>
    </row>
    <row r="14" spans="1:11" ht="25.5" customHeight="1" x14ac:dyDescent="0.25">
      <c r="A14" s="8"/>
      <c r="B14" s="115" t="s">
        <v>13</v>
      </c>
      <c r="C14" s="116"/>
      <c r="D14" s="5">
        <v>0.4</v>
      </c>
      <c r="E14" s="10">
        <v>0</v>
      </c>
      <c r="F14" s="10">
        <v>0</v>
      </c>
      <c r="G14" s="10">
        <v>0</v>
      </c>
      <c r="H14" s="10">
        <v>0</v>
      </c>
      <c r="I14" s="10">
        <v>0</v>
      </c>
      <c r="J14" s="64"/>
      <c r="K14" s="11">
        <v>0</v>
      </c>
    </row>
    <row r="15" spans="1:11" ht="30.75" customHeight="1" x14ac:dyDescent="0.25">
      <c r="A15" s="8" t="s">
        <v>14</v>
      </c>
      <c r="B15" s="107" t="s">
        <v>15</v>
      </c>
      <c r="C15" s="108"/>
      <c r="D15" s="5"/>
      <c r="E15" s="6"/>
      <c r="F15" s="6"/>
      <c r="G15" s="6"/>
      <c r="H15" s="6"/>
      <c r="I15" s="6"/>
      <c r="J15" s="63">
        <v>0.3</v>
      </c>
      <c r="K15" s="7"/>
    </row>
    <row r="16" spans="1:11" x14ac:dyDescent="0.25">
      <c r="A16" s="8" t="s">
        <v>16</v>
      </c>
      <c r="B16" s="107"/>
      <c r="C16" s="108"/>
      <c r="D16" s="5"/>
      <c r="E16" s="6"/>
      <c r="F16" s="6"/>
      <c r="G16" s="6"/>
      <c r="H16" s="6"/>
      <c r="I16" s="6"/>
      <c r="J16" s="63"/>
      <c r="K16" s="7"/>
    </row>
    <row r="17" spans="1:11" x14ac:dyDescent="0.25">
      <c r="A17" s="167" t="s">
        <v>300</v>
      </c>
      <c r="B17" s="168"/>
      <c r="C17" s="88"/>
      <c r="D17" s="71">
        <v>15000</v>
      </c>
      <c r="E17" s="6"/>
      <c r="F17" s="6"/>
      <c r="G17" s="72">
        <v>15000</v>
      </c>
      <c r="H17" s="6"/>
      <c r="I17" s="6"/>
      <c r="J17" s="63"/>
      <c r="K17" s="7"/>
    </row>
    <row r="18" spans="1:11" x14ac:dyDescent="0.25">
      <c r="A18" s="109" t="s">
        <v>17</v>
      </c>
      <c r="B18" s="110"/>
      <c r="C18" s="111"/>
      <c r="D18" s="5">
        <v>0.1</v>
      </c>
      <c r="E18" s="6">
        <v>0.1</v>
      </c>
      <c r="F18" s="6">
        <v>0.1</v>
      </c>
      <c r="G18" s="6">
        <v>0.1</v>
      </c>
      <c r="H18" s="6">
        <v>0.1</v>
      </c>
      <c r="I18" s="6"/>
      <c r="J18" s="63"/>
      <c r="K18" s="7">
        <v>0.1</v>
      </c>
    </row>
    <row r="19" spans="1:11" ht="15.75" thickBot="1" x14ac:dyDescent="0.3">
      <c r="A19" s="112" t="s">
        <v>18</v>
      </c>
      <c r="B19" s="113"/>
      <c r="C19" s="114"/>
      <c r="D19" s="12">
        <v>2500</v>
      </c>
      <c r="E19" s="13">
        <v>12500</v>
      </c>
      <c r="F19" s="13">
        <v>30000</v>
      </c>
      <c r="G19" s="14">
        <v>0</v>
      </c>
      <c r="H19" s="13">
        <v>30000</v>
      </c>
      <c r="I19" s="14">
        <v>30000</v>
      </c>
      <c r="J19" s="65">
        <v>10000</v>
      </c>
      <c r="K19" s="15">
        <v>5000</v>
      </c>
    </row>
    <row r="20" spans="1:11" x14ac:dyDescent="0.25">
      <c r="A20" s="4"/>
      <c r="B20" s="16"/>
      <c r="C20" s="1"/>
      <c r="D20" s="17"/>
      <c r="E20" s="17"/>
      <c r="F20" s="17"/>
      <c r="G20" s="18"/>
      <c r="H20" s="17"/>
      <c r="I20" s="18"/>
      <c r="J20" s="18"/>
      <c r="K20" s="17"/>
    </row>
  </sheetData>
  <mergeCells count="17">
    <mergeCell ref="A8:C8"/>
    <mergeCell ref="A1:K1"/>
    <mergeCell ref="A2:K2"/>
    <mergeCell ref="A3:K3"/>
    <mergeCell ref="A5:C7"/>
    <mergeCell ref="D5:K6"/>
    <mergeCell ref="B9:C9"/>
    <mergeCell ref="A10:C10"/>
    <mergeCell ref="B12:C12"/>
    <mergeCell ref="B13:C13"/>
    <mergeCell ref="B14:C14"/>
    <mergeCell ref="B16:C16"/>
    <mergeCell ref="A18:C18"/>
    <mergeCell ref="A19:C19"/>
    <mergeCell ref="A11:C11"/>
    <mergeCell ref="A17:C17"/>
    <mergeCell ref="B15:C15"/>
  </mergeCells>
  <pageMargins left="0.7" right="0.7" top="0.75" bottom="0.75" header="0.3" footer="0.3"/>
  <pageSetup paperSize="9" scale="9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05"/>
  <sheetViews>
    <sheetView workbookViewId="0">
      <selection activeCell="B15" sqref="B15:C15"/>
    </sheetView>
  </sheetViews>
  <sheetFormatPr defaultRowHeight="15" x14ac:dyDescent="0.25"/>
  <cols>
    <col min="1" max="1" width="33.7109375" customWidth="1"/>
    <col min="2" max="2" width="7.7109375" customWidth="1"/>
    <col min="3" max="3" width="80.7109375" customWidth="1"/>
    <col min="4" max="5" width="13.140625" customWidth="1"/>
  </cols>
  <sheetData>
    <row r="1" spans="1:5" ht="18.75" x14ac:dyDescent="0.3">
      <c r="A1" s="117" t="s">
        <v>0</v>
      </c>
      <c r="B1" s="118"/>
      <c r="C1" s="118"/>
      <c r="D1" s="118"/>
      <c r="E1" s="119"/>
    </row>
    <row r="2" spans="1:5" ht="18.75" x14ac:dyDescent="0.3">
      <c r="A2" s="120" t="s">
        <v>250</v>
      </c>
      <c r="B2" s="121"/>
      <c r="C2" s="121"/>
      <c r="D2" s="121"/>
      <c r="E2" s="122"/>
    </row>
    <row r="3" spans="1:5" ht="18.75" x14ac:dyDescent="0.3">
      <c r="A3" s="120" t="s">
        <v>302</v>
      </c>
      <c r="B3" s="121"/>
      <c r="C3" s="121"/>
      <c r="D3" s="121"/>
      <c r="E3" s="122"/>
    </row>
    <row r="4" spans="1:5" ht="18.75" x14ac:dyDescent="0.3">
      <c r="A4" s="120"/>
      <c r="B4" s="121"/>
      <c r="C4" s="121"/>
      <c r="D4" s="121"/>
      <c r="E4" s="122"/>
    </row>
    <row r="5" spans="1:5" x14ac:dyDescent="0.25">
      <c r="A5" s="123" t="s">
        <v>19</v>
      </c>
      <c r="B5" s="126" t="s">
        <v>20</v>
      </c>
      <c r="C5" s="127"/>
      <c r="D5" s="132" t="s">
        <v>21</v>
      </c>
      <c r="E5" s="133"/>
    </row>
    <row r="6" spans="1:5" x14ac:dyDescent="0.25">
      <c r="A6" s="124"/>
      <c r="B6" s="128"/>
      <c r="C6" s="129"/>
      <c r="D6" s="134"/>
      <c r="E6" s="135"/>
    </row>
    <row r="7" spans="1:5" ht="15.75" x14ac:dyDescent="0.25">
      <c r="A7" s="125"/>
      <c r="B7" s="130"/>
      <c r="C7" s="131"/>
      <c r="D7" s="19" t="s">
        <v>260</v>
      </c>
      <c r="E7" s="73" t="s">
        <v>301</v>
      </c>
    </row>
    <row r="8" spans="1:5" ht="15.75" x14ac:dyDescent="0.25">
      <c r="A8" s="20" t="s">
        <v>22</v>
      </c>
      <c r="B8" s="136"/>
      <c r="C8" s="137"/>
      <c r="D8" s="21"/>
      <c r="E8" s="74"/>
    </row>
    <row r="9" spans="1:5" x14ac:dyDescent="0.25">
      <c r="A9" s="22" t="s">
        <v>23</v>
      </c>
      <c r="B9" s="138"/>
      <c r="C9" s="139"/>
      <c r="D9" s="23"/>
      <c r="E9" s="75"/>
    </row>
    <row r="10" spans="1:5" x14ac:dyDescent="0.25">
      <c r="A10" s="24" t="s">
        <v>24</v>
      </c>
      <c r="B10" s="138"/>
      <c r="C10" s="139"/>
      <c r="D10" s="25"/>
      <c r="E10" s="76"/>
    </row>
    <row r="11" spans="1:5" x14ac:dyDescent="0.25">
      <c r="A11" s="140"/>
      <c r="B11" s="138" t="s">
        <v>251</v>
      </c>
      <c r="C11" s="139"/>
      <c r="D11" s="25">
        <v>0</v>
      </c>
      <c r="E11" s="76">
        <v>0</v>
      </c>
    </row>
    <row r="12" spans="1:5" x14ac:dyDescent="0.25">
      <c r="A12" s="140"/>
      <c r="B12" s="138" t="s">
        <v>252</v>
      </c>
      <c r="C12" s="139"/>
      <c r="D12" s="25">
        <v>5.0594179564799999</v>
      </c>
      <c r="E12" s="76">
        <f>+D12+(D12*6.6%)</f>
        <v>5.3933395416076797</v>
      </c>
    </row>
    <row r="13" spans="1:5" x14ac:dyDescent="0.25">
      <c r="A13" s="140"/>
      <c r="B13" s="138" t="s">
        <v>256</v>
      </c>
      <c r="C13" s="139"/>
      <c r="D13" s="25">
        <v>5.6918452010399996</v>
      </c>
      <c r="E13" s="76">
        <f t="shared" ref="E13:E16" si="0">+D13+(D13*6.6%)</f>
        <v>6.0675069843086398</v>
      </c>
    </row>
    <row r="14" spans="1:5" x14ac:dyDescent="0.25">
      <c r="A14" s="140"/>
      <c r="B14" s="138" t="s">
        <v>257</v>
      </c>
      <c r="C14" s="139"/>
      <c r="D14" s="25">
        <v>6.324272445600001</v>
      </c>
      <c r="E14" s="76">
        <f t="shared" si="0"/>
        <v>6.7416744270096007</v>
      </c>
    </row>
    <row r="15" spans="1:5" x14ac:dyDescent="0.25">
      <c r="A15" s="140"/>
      <c r="B15" s="138" t="s">
        <v>258</v>
      </c>
      <c r="C15" s="139"/>
      <c r="D15" s="25">
        <v>6.9805648692000002</v>
      </c>
      <c r="E15" s="76">
        <f t="shared" si="0"/>
        <v>7.4412821505672007</v>
      </c>
    </row>
    <row r="16" spans="1:5" x14ac:dyDescent="0.25">
      <c r="A16" s="140"/>
      <c r="B16" s="138" t="s">
        <v>25</v>
      </c>
      <c r="C16" s="139"/>
      <c r="D16" s="25">
        <v>7.5891269347200012</v>
      </c>
      <c r="E16" s="76">
        <f t="shared" si="0"/>
        <v>8.0900093124115209</v>
      </c>
    </row>
    <row r="17" spans="1:5" x14ac:dyDescent="0.25">
      <c r="A17" s="24" t="s">
        <v>26</v>
      </c>
      <c r="B17" s="26"/>
      <c r="C17" s="27"/>
      <c r="D17" s="25"/>
      <c r="E17" s="76"/>
    </row>
    <row r="18" spans="1:5" x14ac:dyDescent="0.25">
      <c r="A18" s="140"/>
      <c r="B18" s="138" t="s">
        <v>27</v>
      </c>
      <c r="C18" s="139"/>
      <c r="D18" s="25">
        <v>8.61532963344</v>
      </c>
      <c r="E18" s="76">
        <f t="shared" ref="E18:E20" si="1">+D18+(D18*6.6%)</f>
        <v>9.1839413892470407</v>
      </c>
    </row>
    <row r="19" spans="1:5" x14ac:dyDescent="0.25">
      <c r="A19" s="140"/>
      <c r="B19" s="138" t="s">
        <v>259</v>
      </c>
      <c r="C19" s="139"/>
      <c r="D19" s="25">
        <v>10.11883591296</v>
      </c>
      <c r="E19" s="76">
        <f t="shared" si="1"/>
        <v>10.786679083215359</v>
      </c>
    </row>
    <row r="20" spans="1:5" x14ac:dyDescent="0.25">
      <c r="A20" s="140"/>
      <c r="B20" s="138" t="s">
        <v>28</v>
      </c>
      <c r="C20" s="139"/>
      <c r="D20" s="25">
        <v>11.634274782</v>
      </c>
      <c r="E20" s="76">
        <f t="shared" si="1"/>
        <v>12.402136917612001</v>
      </c>
    </row>
    <row r="21" spans="1:5" x14ac:dyDescent="0.25">
      <c r="A21" s="24" t="s">
        <v>29</v>
      </c>
      <c r="B21" s="26"/>
      <c r="C21" s="27"/>
      <c r="D21" s="25"/>
      <c r="E21" s="76"/>
    </row>
    <row r="22" spans="1:5" x14ac:dyDescent="0.25">
      <c r="A22" s="140"/>
      <c r="B22" s="138" t="s">
        <v>27</v>
      </c>
      <c r="C22" s="139"/>
      <c r="D22" s="25">
        <v>8.61532963344</v>
      </c>
      <c r="E22" s="76">
        <f t="shared" ref="E22:E24" si="2">+D22+(D22*6.6%)</f>
        <v>9.1839413892470407</v>
      </c>
    </row>
    <row r="23" spans="1:5" x14ac:dyDescent="0.25">
      <c r="A23" s="140"/>
      <c r="B23" s="138" t="s">
        <v>255</v>
      </c>
      <c r="C23" s="139"/>
      <c r="D23" s="25">
        <v>10.3813528824</v>
      </c>
      <c r="E23" s="76">
        <f t="shared" si="2"/>
        <v>11.0665221726384</v>
      </c>
    </row>
    <row r="24" spans="1:5" x14ac:dyDescent="0.25">
      <c r="A24" s="140"/>
      <c r="B24" s="138" t="s">
        <v>28</v>
      </c>
      <c r="C24" s="139"/>
      <c r="D24" s="25">
        <v>12.02805023616</v>
      </c>
      <c r="E24" s="76">
        <f t="shared" si="2"/>
        <v>12.82190155174656</v>
      </c>
    </row>
    <row r="25" spans="1:5" x14ac:dyDescent="0.25">
      <c r="A25" s="24" t="s">
        <v>30</v>
      </c>
      <c r="B25" s="138" t="s">
        <v>31</v>
      </c>
      <c r="C25" s="139"/>
      <c r="D25" s="25"/>
      <c r="E25" s="76"/>
    </row>
    <row r="26" spans="1:5" x14ac:dyDescent="0.25">
      <c r="A26" s="22" t="s">
        <v>32</v>
      </c>
      <c r="B26" s="26"/>
      <c r="C26" s="27"/>
      <c r="D26" s="25"/>
      <c r="E26" s="76"/>
    </row>
    <row r="27" spans="1:5" x14ac:dyDescent="0.25">
      <c r="A27" s="24" t="s">
        <v>33</v>
      </c>
      <c r="B27" s="26"/>
      <c r="C27" s="27"/>
      <c r="D27" s="25"/>
      <c r="E27" s="76"/>
    </row>
    <row r="28" spans="1:5" x14ac:dyDescent="0.25">
      <c r="A28" s="24"/>
      <c r="B28" s="138" t="s">
        <v>34</v>
      </c>
      <c r="C28" s="139"/>
      <c r="D28" s="25"/>
      <c r="E28" s="76"/>
    </row>
    <row r="29" spans="1:5" x14ac:dyDescent="0.25">
      <c r="A29" s="24"/>
      <c r="B29" s="26"/>
      <c r="C29" s="27" t="s">
        <v>35</v>
      </c>
      <c r="D29" s="25">
        <v>1631.1669418800002</v>
      </c>
      <c r="E29" s="76">
        <f t="shared" ref="E29:E31" si="3">+D29+(D29*6.6%)</f>
        <v>1738.8239600440802</v>
      </c>
    </row>
    <row r="30" spans="1:5" x14ac:dyDescent="0.25">
      <c r="A30" s="24"/>
      <c r="B30" s="26"/>
      <c r="C30" s="27" t="s">
        <v>36</v>
      </c>
      <c r="D30" s="25">
        <v>2291.8015648800001</v>
      </c>
      <c r="E30" s="76">
        <f t="shared" si="3"/>
        <v>2443.0604681620803</v>
      </c>
    </row>
    <row r="31" spans="1:5" x14ac:dyDescent="0.25">
      <c r="A31" s="24"/>
      <c r="B31" s="26"/>
      <c r="C31" s="27" t="s">
        <v>37</v>
      </c>
      <c r="D31" s="25">
        <v>3374.0411927400005</v>
      </c>
      <c r="E31" s="76">
        <f t="shared" si="3"/>
        <v>3596.7279114608405</v>
      </c>
    </row>
    <row r="32" spans="1:5" x14ac:dyDescent="0.25">
      <c r="A32" s="24"/>
      <c r="B32" s="26"/>
      <c r="C32" s="27" t="s">
        <v>38</v>
      </c>
      <c r="D32" s="23" t="s">
        <v>39</v>
      </c>
      <c r="E32" s="75" t="s">
        <v>39</v>
      </c>
    </row>
    <row r="33" spans="1:5" x14ac:dyDescent="0.25">
      <c r="A33" s="24"/>
      <c r="B33" s="26"/>
      <c r="C33" s="27" t="s">
        <v>40</v>
      </c>
      <c r="D33" s="23" t="s">
        <v>39</v>
      </c>
      <c r="E33" s="75" t="s">
        <v>39</v>
      </c>
    </row>
    <row r="34" spans="1:5" x14ac:dyDescent="0.25">
      <c r="A34" s="24"/>
      <c r="B34" s="138" t="s">
        <v>41</v>
      </c>
      <c r="C34" s="139"/>
      <c r="D34" s="25"/>
      <c r="E34" s="76"/>
    </row>
    <row r="35" spans="1:5" x14ac:dyDescent="0.25">
      <c r="A35" s="24"/>
      <c r="B35" s="26"/>
      <c r="C35" s="27" t="s">
        <v>42</v>
      </c>
      <c r="D35" s="23" t="s">
        <v>39</v>
      </c>
      <c r="E35" s="75" t="s">
        <v>39</v>
      </c>
    </row>
    <row r="36" spans="1:5" x14ac:dyDescent="0.25">
      <c r="A36" s="143" t="s">
        <v>43</v>
      </c>
      <c r="B36" s="144"/>
      <c r="C36" s="145"/>
      <c r="D36" s="28"/>
      <c r="E36" s="77"/>
    </row>
    <row r="37" spans="1:5" x14ac:dyDescent="0.25">
      <c r="A37" s="143" t="s">
        <v>44</v>
      </c>
      <c r="B37" s="144"/>
      <c r="C37" s="145"/>
      <c r="D37" s="28"/>
      <c r="E37" s="77"/>
    </row>
    <row r="38" spans="1:5" x14ac:dyDescent="0.25">
      <c r="A38" s="24" t="s">
        <v>45</v>
      </c>
      <c r="B38" s="26"/>
      <c r="C38" s="27"/>
      <c r="D38" s="25">
        <v>3370.788</v>
      </c>
      <c r="E38" s="76">
        <f t="shared" ref="E38:E40" si="4">+D38+(D38*6.6%)</f>
        <v>3593.2600080000002</v>
      </c>
    </row>
    <row r="39" spans="1:5" x14ac:dyDescent="0.25">
      <c r="A39" s="24" t="s">
        <v>46</v>
      </c>
      <c r="B39" s="138" t="s">
        <v>47</v>
      </c>
      <c r="C39" s="139"/>
      <c r="D39" s="25">
        <v>632.42724456000008</v>
      </c>
      <c r="E39" s="76">
        <f t="shared" si="4"/>
        <v>674.16744270096012</v>
      </c>
    </row>
    <row r="40" spans="1:5" x14ac:dyDescent="0.25">
      <c r="A40" s="24"/>
      <c r="B40" s="138" t="s">
        <v>48</v>
      </c>
      <c r="C40" s="139"/>
      <c r="D40" s="25">
        <v>1264.8544891200002</v>
      </c>
      <c r="E40" s="76">
        <f t="shared" si="4"/>
        <v>1348.3348854019202</v>
      </c>
    </row>
    <row r="41" spans="1:5" ht="15.75" x14ac:dyDescent="0.25">
      <c r="A41" s="29" t="s">
        <v>49</v>
      </c>
      <c r="B41" s="26"/>
      <c r="C41" s="27"/>
      <c r="D41" s="25"/>
      <c r="E41" s="76"/>
    </row>
    <row r="42" spans="1:5" x14ac:dyDescent="0.25">
      <c r="A42" s="30" t="s">
        <v>50</v>
      </c>
      <c r="B42" s="141"/>
      <c r="C42" s="142"/>
      <c r="D42" s="25">
        <v>114.552859392</v>
      </c>
      <c r="E42" s="76">
        <f>+D42+(D42*6.6%)</f>
        <v>122.113348111872</v>
      </c>
    </row>
    <row r="43" spans="1:5" x14ac:dyDescent="0.25">
      <c r="A43" s="30" t="s">
        <v>51</v>
      </c>
      <c r="B43" s="141"/>
      <c r="C43" s="142"/>
      <c r="D43" s="25"/>
      <c r="E43" s="76"/>
    </row>
    <row r="44" spans="1:5" x14ac:dyDescent="0.25">
      <c r="A44" s="30"/>
      <c r="B44" s="141" t="s">
        <v>52</v>
      </c>
      <c r="C44" s="142"/>
      <c r="D44" s="25">
        <v>13.3146126</v>
      </c>
      <c r="E44" s="76">
        <f t="shared" ref="E44:E49" si="5">+D44+(D44*6.6%)</f>
        <v>14.193377031600001</v>
      </c>
    </row>
    <row r="45" spans="1:5" x14ac:dyDescent="0.25">
      <c r="A45" s="31"/>
      <c r="B45" s="141" t="s">
        <v>53</v>
      </c>
      <c r="C45" s="142"/>
      <c r="D45" s="25">
        <v>6.4044972000000007</v>
      </c>
      <c r="E45" s="76">
        <f t="shared" si="5"/>
        <v>6.8271940152000008</v>
      </c>
    </row>
    <row r="46" spans="1:5" x14ac:dyDescent="0.25">
      <c r="A46" s="31"/>
      <c r="B46" s="141" t="s">
        <v>54</v>
      </c>
      <c r="C46" s="142"/>
      <c r="D46" s="25">
        <v>15.25</v>
      </c>
      <c r="E46" s="76">
        <f t="shared" si="5"/>
        <v>16.256499999999999</v>
      </c>
    </row>
    <row r="47" spans="1:5" x14ac:dyDescent="0.25">
      <c r="A47" s="31"/>
      <c r="B47" s="141" t="s">
        <v>55</v>
      </c>
      <c r="C47" s="142"/>
      <c r="D47" s="25">
        <v>18</v>
      </c>
      <c r="E47" s="76">
        <f t="shared" si="5"/>
        <v>19.187999999999999</v>
      </c>
    </row>
    <row r="48" spans="1:5" x14ac:dyDescent="0.25">
      <c r="A48" s="31"/>
      <c r="B48" s="141" t="s">
        <v>56</v>
      </c>
      <c r="C48" s="142"/>
      <c r="D48" s="25">
        <v>15.25</v>
      </c>
      <c r="E48" s="76">
        <f t="shared" si="5"/>
        <v>16.256499999999999</v>
      </c>
    </row>
    <row r="49" spans="1:5" x14ac:dyDescent="0.25">
      <c r="A49" s="31"/>
      <c r="B49" s="141" t="s">
        <v>57</v>
      </c>
      <c r="C49" s="142"/>
      <c r="D49" s="25">
        <v>18</v>
      </c>
      <c r="E49" s="76">
        <f t="shared" si="5"/>
        <v>19.187999999999999</v>
      </c>
    </row>
    <row r="50" spans="1:5" x14ac:dyDescent="0.25">
      <c r="A50" s="31" t="s">
        <v>58</v>
      </c>
      <c r="B50" s="32"/>
      <c r="C50" s="33"/>
      <c r="D50" s="25"/>
      <c r="E50" s="76"/>
    </row>
    <row r="51" spans="1:5" x14ac:dyDescent="0.25">
      <c r="A51" s="34" t="s">
        <v>59</v>
      </c>
      <c r="B51" s="35"/>
      <c r="C51" s="36"/>
      <c r="D51" s="25">
        <v>78.089922000000001</v>
      </c>
      <c r="E51" s="76">
        <f t="shared" ref="E51:E60" si="6">+D51+(D51*6.6%)</f>
        <v>83.243856852000008</v>
      </c>
    </row>
    <row r="52" spans="1:5" x14ac:dyDescent="0.25">
      <c r="A52" s="34" t="s">
        <v>60</v>
      </c>
      <c r="B52" s="35"/>
      <c r="C52" s="36"/>
      <c r="D52" s="25">
        <v>39.044961000000001</v>
      </c>
      <c r="E52" s="76">
        <f t="shared" si="6"/>
        <v>41.621928426000004</v>
      </c>
    </row>
    <row r="53" spans="1:5" x14ac:dyDescent="0.25">
      <c r="A53" s="34" t="s">
        <v>61</v>
      </c>
      <c r="B53" s="35"/>
      <c r="C53" s="36"/>
      <c r="D53" s="25">
        <v>26.029224936000002</v>
      </c>
      <c r="E53" s="76">
        <f t="shared" si="6"/>
        <v>27.747153781776003</v>
      </c>
    </row>
    <row r="54" spans="1:5" x14ac:dyDescent="0.25">
      <c r="A54" s="34" t="s">
        <v>62</v>
      </c>
      <c r="B54" s="35"/>
      <c r="C54" s="36"/>
      <c r="D54" s="25">
        <v>19.51686252</v>
      </c>
      <c r="E54" s="76">
        <f t="shared" si="6"/>
        <v>20.80497544632</v>
      </c>
    </row>
    <row r="55" spans="1:5" x14ac:dyDescent="0.25">
      <c r="A55" s="34" t="s">
        <v>63</v>
      </c>
      <c r="B55" s="35"/>
      <c r="C55" s="36"/>
      <c r="D55" s="25">
        <v>15.617984400000001</v>
      </c>
      <c r="E55" s="76">
        <f t="shared" si="6"/>
        <v>16.648771370400002</v>
      </c>
    </row>
    <row r="56" spans="1:5" x14ac:dyDescent="0.25">
      <c r="A56" s="34" t="s">
        <v>64</v>
      </c>
      <c r="B56" s="35"/>
      <c r="C56" s="36"/>
      <c r="D56" s="25">
        <v>13.011241680000001</v>
      </c>
      <c r="E56" s="76">
        <f t="shared" si="6"/>
        <v>13.869983630880002</v>
      </c>
    </row>
    <row r="57" spans="1:5" x14ac:dyDescent="0.25">
      <c r="A57" s="34" t="s">
        <v>65</v>
      </c>
      <c r="B57" s="35"/>
      <c r="C57" s="36"/>
      <c r="D57" s="25">
        <v>11.157308280000001</v>
      </c>
      <c r="E57" s="76">
        <f t="shared" si="6"/>
        <v>11.893690626480002</v>
      </c>
    </row>
    <row r="58" spans="1:5" x14ac:dyDescent="0.25">
      <c r="A58" s="34" t="s">
        <v>66</v>
      </c>
      <c r="B58" s="35"/>
      <c r="C58" s="36"/>
      <c r="D58" s="25">
        <v>9.7415773199999993</v>
      </c>
      <c r="E58" s="76">
        <f t="shared" si="6"/>
        <v>10.384521423119999</v>
      </c>
    </row>
    <row r="59" spans="1:5" x14ac:dyDescent="0.25">
      <c r="A59" s="34" t="s">
        <v>67</v>
      </c>
      <c r="B59" s="35"/>
      <c r="C59" s="36"/>
      <c r="D59" s="25">
        <v>8.6741611200000008</v>
      </c>
      <c r="E59" s="76">
        <f t="shared" si="6"/>
        <v>9.2466557539200007</v>
      </c>
    </row>
    <row r="60" spans="1:5" x14ac:dyDescent="0.25">
      <c r="A60" s="34" t="s">
        <v>68</v>
      </c>
      <c r="B60" s="35"/>
      <c r="C60" s="36"/>
      <c r="D60" s="25">
        <v>8.7640487999999994</v>
      </c>
      <c r="E60" s="76">
        <f t="shared" si="6"/>
        <v>9.3424760207999995</v>
      </c>
    </row>
    <row r="61" spans="1:5" x14ac:dyDescent="0.25">
      <c r="A61" s="146" t="s">
        <v>69</v>
      </c>
      <c r="B61" s="147"/>
      <c r="C61" s="148"/>
      <c r="D61" s="25"/>
      <c r="E61" s="76"/>
    </row>
    <row r="62" spans="1:5" ht="26.25" x14ac:dyDescent="0.25">
      <c r="A62" s="30" t="s">
        <v>70</v>
      </c>
      <c r="B62" s="32"/>
      <c r="C62" s="33"/>
      <c r="D62" s="25"/>
      <c r="E62" s="76"/>
    </row>
    <row r="63" spans="1:5" x14ac:dyDescent="0.25">
      <c r="A63" s="30"/>
      <c r="B63" s="141" t="s">
        <v>71</v>
      </c>
      <c r="C63" s="142"/>
      <c r="D63" s="25">
        <v>6450.7578945120013</v>
      </c>
      <c r="E63" s="76">
        <f t="shared" ref="E63:E65" si="7">+D63+(D63*6.6%)</f>
        <v>6876.5079155497933</v>
      </c>
    </row>
    <row r="64" spans="1:5" x14ac:dyDescent="0.25">
      <c r="A64" s="24"/>
      <c r="B64" s="138" t="s">
        <v>72</v>
      </c>
      <c r="C64" s="139"/>
      <c r="D64" s="25">
        <v>569.18452010399994</v>
      </c>
      <c r="E64" s="76">
        <f t="shared" si="7"/>
        <v>606.75069843086396</v>
      </c>
    </row>
    <row r="65" spans="1:5" x14ac:dyDescent="0.25">
      <c r="A65" s="24"/>
      <c r="B65" s="138" t="s">
        <v>73</v>
      </c>
      <c r="C65" s="139"/>
      <c r="D65" s="25">
        <v>758.912693472</v>
      </c>
      <c r="E65" s="76">
        <f t="shared" si="7"/>
        <v>809.00093124115199</v>
      </c>
    </row>
    <row r="66" spans="1:5" x14ac:dyDescent="0.25">
      <c r="A66" s="24"/>
      <c r="B66" s="26"/>
      <c r="C66" s="27"/>
      <c r="D66" s="25"/>
      <c r="E66" s="76"/>
    </row>
    <row r="67" spans="1:5" ht="15.75" x14ac:dyDescent="0.25">
      <c r="A67" s="29" t="s">
        <v>74</v>
      </c>
      <c r="B67" s="26"/>
      <c r="C67" s="27"/>
      <c r="D67" s="25"/>
      <c r="E67" s="76"/>
    </row>
    <row r="68" spans="1:5" x14ac:dyDescent="0.25">
      <c r="A68" s="24" t="s">
        <v>75</v>
      </c>
      <c r="B68" s="26"/>
      <c r="C68" s="27"/>
      <c r="D68" s="25"/>
      <c r="E68" s="76"/>
    </row>
    <row r="69" spans="1:5" x14ac:dyDescent="0.25">
      <c r="A69" s="37" t="s">
        <v>266</v>
      </c>
      <c r="B69" s="138" t="s">
        <v>261</v>
      </c>
      <c r="C69" s="139"/>
      <c r="D69" s="25">
        <v>252.8091</v>
      </c>
      <c r="E69" s="76">
        <f t="shared" ref="E69:E79" si="8">+D69+(D69*6.6%)</f>
        <v>269.49450059999998</v>
      </c>
    </row>
    <row r="70" spans="1:5" x14ac:dyDescent="0.25">
      <c r="A70" s="37"/>
      <c r="B70" s="138" t="s">
        <v>262</v>
      </c>
      <c r="C70" s="88"/>
      <c r="D70" s="25">
        <v>378.64761999999996</v>
      </c>
      <c r="E70" s="76">
        <f t="shared" si="8"/>
        <v>403.63836291999996</v>
      </c>
    </row>
    <row r="71" spans="1:5" x14ac:dyDescent="0.25">
      <c r="A71" s="37"/>
      <c r="B71" s="138" t="s">
        <v>263</v>
      </c>
      <c r="C71" s="88"/>
      <c r="D71" s="25">
        <v>857.30374800000004</v>
      </c>
      <c r="E71" s="76">
        <f t="shared" si="8"/>
        <v>913.885795368</v>
      </c>
    </row>
    <row r="72" spans="1:5" ht="15" customHeight="1" x14ac:dyDescent="0.25">
      <c r="A72" s="37"/>
      <c r="B72" s="138" t="s">
        <v>263</v>
      </c>
      <c r="C72" s="88"/>
      <c r="D72" s="25">
        <v>1135.95344</v>
      </c>
      <c r="E72" s="76">
        <f t="shared" si="8"/>
        <v>1210.9263670400001</v>
      </c>
    </row>
    <row r="73" spans="1:5" ht="15" customHeight="1" x14ac:dyDescent="0.25">
      <c r="A73" s="37"/>
      <c r="B73" s="138" t="s">
        <v>264</v>
      </c>
      <c r="C73" s="88"/>
      <c r="D73" s="25">
        <v>568.5395759999999</v>
      </c>
      <c r="E73" s="76">
        <f t="shared" si="8"/>
        <v>606.06318801599991</v>
      </c>
    </row>
    <row r="74" spans="1:5" ht="15" customHeight="1" x14ac:dyDescent="0.25">
      <c r="A74" s="37"/>
      <c r="B74" s="138" t="s">
        <v>265</v>
      </c>
      <c r="C74" s="88"/>
      <c r="D74" s="25">
        <v>857.30374800000004</v>
      </c>
      <c r="E74" s="76">
        <f t="shared" si="8"/>
        <v>913.885795368</v>
      </c>
    </row>
    <row r="75" spans="1:5" ht="15" customHeight="1" x14ac:dyDescent="0.25">
      <c r="A75" s="37" t="s">
        <v>267</v>
      </c>
      <c r="B75" s="138" t="s">
        <v>264</v>
      </c>
      <c r="C75" s="88"/>
      <c r="D75" s="25">
        <v>631.46095200000002</v>
      </c>
      <c r="E75" s="76">
        <f t="shared" si="8"/>
        <v>673.13737483199998</v>
      </c>
    </row>
    <row r="76" spans="1:5" ht="15" customHeight="1" x14ac:dyDescent="0.25">
      <c r="A76" s="37"/>
      <c r="B76" s="138" t="s">
        <v>268</v>
      </c>
      <c r="C76" s="88"/>
      <c r="D76" s="25">
        <v>89.887679999999989</v>
      </c>
      <c r="E76" s="76">
        <f t="shared" si="8"/>
        <v>95.820266879999991</v>
      </c>
    </row>
    <row r="77" spans="1:5" x14ac:dyDescent="0.25">
      <c r="A77" s="37"/>
      <c r="B77" s="138" t="s">
        <v>269</v>
      </c>
      <c r="C77" s="88"/>
      <c r="D77" s="25">
        <v>636.64922799999999</v>
      </c>
      <c r="E77" s="76">
        <f t="shared" si="8"/>
        <v>678.66807704799999</v>
      </c>
    </row>
    <row r="78" spans="1:5" x14ac:dyDescent="0.25">
      <c r="A78" s="37" t="s">
        <v>270</v>
      </c>
      <c r="B78" s="138" t="s">
        <v>268</v>
      </c>
      <c r="C78" s="88"/>
      <c r="D78" s="25">
        <v>89.887679999999989</v>
      </c>
      <c r="E78" s="76">
        <f t="shared" si="8"/>
        <v>95.820266879999991</v>
      </c>
    </row>
    <row r="79" spans="1:5" x14ac:dyDescent="0.25">
      <c r="A79" s="37"/>
      <c r="B79" s="138" t="s">
        <v>271</v>
      </c>
      <c r="C79" s="88"/>
      <c r="D79" s="25">
        <v>106.74162</v>
      </c>
      <c r="E79" s="76">
        <f t="shared" si="8"/>
        <v>113.78656692</v>
      </c>
    </row>
    <row r="80" spans="1:5" x14ac:dyDescent="0.25">
      <c r="A80" s="37"/>
      <c r="B80" s="138"/>
      <c r="C80" s="88"/>
      <c r="D80" s="25"/>
      <c r="E80" s="76"/>
    </row>
    <row r="81" spans="1:5" x14ac:dyDescent="0.25">
      <c r="A81" s="37"/>
      <c r="B81" s="138"/>
      <c r="C81" s="88"/>
      <c r="D81" s="25"/>
      <c r="E81" s="76"/>
    </row>
    <row r="82" spans="1:5" x14ac:dyDescent="0.25">
      <c r="A82" s="37"/>
      <c r="B82" s="138"/>
      <c r="C82" s="88"/>
      <c r="D82" s="25"/>
      <c r="E82" s="76"/>
    </row>
    <row r="83" spans="1:5" x14ac:dyDescent="0.25">
      <c r="A83" s="24"/>
      <c r="B83" s="165"/>
      <c r="C83" s="166"/>
      <c r="D83" s="25"/>
      <c r="E83" s="76"/>
    </row>
    <row r="84" spans="1:5" ht="15.75" x14ac:dyDescent="0.25">
      <c r="A84" s="29" t="s">
        <v>76</v>
      </c>
      <c r="B84" s="26"/>
      <c r="C84" s="27"/>
      <c r="D84" s="25"/>
      <c r="E84" s="76"/>
    </row>
    <row r="85" spans="1:5" ht="15.75" x14ac:dyDescent="0.25">
      <c r="A85" s="29"/>
      <c r="B85" s="138" t="s">
        <v>77</v>
      </c>
      <c r="C85" s="139"/>
      <c r="D85" s="25">
        <v>4743.2043341999997</v>
      </c>
      <c r="E85" s="76">
        <f t="shared" ref="E85:E87" si="9">+D85+(D85*6.6%)</f>
        <v>5056.2558202572</v>
      </c>
    </row>
    <row r="86" spans="1:5" x14ac:dyDescent="0.25">
      <c r="A86" s="24"/>
      <c r="B86" s="138" t="s">
        <v>78</v>
      </c>
      <c r="C86" s="139"/>
      <c r="D86" s="25">
        <v>3035.650773888</v>
      </c>
      <c r="E86" s="76">
        <f t="shared" si="9"/>
        <v>3236.003724964608</v>
      </c>
    </row>
    <row r="87" spans="1:5" x14ac:dyDescent="0.25">
      <c r="A87" s="24"/>
      <c r="B87" s="138" t="s">
        <v>79</v>
      </c>
      <c r="C87" s="139"/>
      <c r="D87" s="25">
        <v>1998.7087446000003</v>
      </c>
      <c r="E87" s="76">
        <f t="shared" si="9"/>
        <v>2130.6235217436001</v>
      </c>
    </row>
    <row r="88" spans="1:5" hidden="1" x14ac:dyDescent="0.25">
      <c r="A88" s="24"/>
      <c r="B88" s="54"/>
      <c r="C88" s="55"/>
      <c r="D88" s="25"/>
      <c r="E88" s="76"/>
    </row>
    <row r="89" spans="1:5" hidden="1" x14ac:dyDescent="0.25">
      <c r="A89" s="24" t="s">
        <v>80</v>
      </c>
      <c r="B89" s="138" t="s">
        <v>81</v>
      </c>
      <c r="C89" s="139"/>
      <c r="D89" s="25"/>
      <c r="E89" s="76"/>
    </row>
    <row r="90" spans="1:5" hidden="1" x14ac:dyDescent="0.25">
      <c r="A90" s="24"/>
      <c r="B90" s="138" t="s">
        <v>82</v>
      </c>
      <c r="C90" s="139"/>
      <c r="D90" s="25"/>
      <c r="E90" s="76"/>
    </row>
    <row r="91" spans="1:5" hidden="1" x14ac:dyDescent="0.25">
      <c r="A91" s="24"/>
      <c r="B91" s="138" t="s">
        <v>83</v>
      </c>
      <c r="C91" s="139"/>
      <c r="D91" s="25"/>
      <c r="E91" s="76"/>
    </row>
    <row r="92" spans="1:5" hidden="1" x14ac:dyDescent="0.25">
      <c r="A92" s="24"/>
      <c r="B92" s="138" t="s">
        <v>84</v>
      </c>
      <c r="C92" s="139"/>
      <c r="D92" s="25"/>
      <c r="E92" s="76"/>
    </row>
    <row r="93" spans="1:5" hidden="1" x14ac:dyDescent="0.25">
      <c r="A93" s="24" t="s">
        <v>85</v>
      </c>
      <c r="B93" s="54"/>
      <c r="C93" s="55"/>
      <c r="D93" s="25"/>
      <c r="E93" s="76"/>
    </row>
    <row r="94" spans="1:5" hidden="1" x14ac:dyDescent="0.25">
      <c r="A94" s="24"/>
      <c r="B94" s="54"/>
      <c r="C94" s="55"/>
      <c r="D94" s="25"/>
      <c r="E94" s="76"/>
    </row>
    <row r="95" spans="1:5" hidden="1" x14ac:dyDescent="0.25">
      <c r="A95" s="24" t="s">
        <v>86</v>
      </c>
      <c r="B95" s="54"/>
      <c r="C95" s="55"/>
      <c r="D95" s="25"/>
      <c r="E95" s="76"/>
    </row>
    <row r="96" spans="1:5" hidden="1" x14ac:dyDescent="0.25">
      <c r="A96" s="24" t="s">
        <v>80</v>
      </c>
      <c r="B96" s="138" t="s">
        <v>81</v>
      </c>
      <c r="C96" s="139"/>
      <c r="D96" s="25"/>
      <c r="E96" s="76"/>
    </row>
    <row r="97" spans="1:5" hidden="1" x14ac:dyDescent="0.25">
      <c r="A97" s="24"/>
      <c r="B97" s="138" t="s">
        <v>82</v>
      </c>
      <c r="C97" s="139"/>
      <c r="D97" s="25"/>
      <c r="E97" s="76"/>
    </row>
    <row r="98" spans="1:5" hidden="1" x14ac:dyDescent="0.25">
      <c r="A98" s="24"/>
      <c r="B98" s="138" t="s">
        <v>83</v>
      </c>
      <c r="C98" s="139"/>
      <c r="D98" s="25"/>
      <c r="E98" s="76"/>
    </row>
    <row r="99" spans="1:5" hidden="1" x14ac:dyDescent="0.25">
      <c r="A99" s="24"/>
      <c r="B99" s="138" t="s">
        <v>84</v>
      </c>
      <c r="C99" s="139"/>
      <c r="D99" s="25"/>
      <c r="E99" s="76"/>
    </row>
    <row r="100" spans="1:5" hidden="1" x14ac:dyDescent="0.25">
      <c r="A100" s="24" t="s">
        <v>85</v>
      </c>
      <c r="B100" s="54"/>
      <c r="C100" s="55"/>
      <c r="D100" s="25"/>
      <c r="E100" s="76"/>
    </row>
    <row r="101" spans="1:5" hidden="1" x14ac:dyDescent="0.25">
      <c r="A101" s="24"/>
      <c r="B101" s="54"/>
      <c r="C101" s="55"/>
      <c r="D101" s="25"/>
      <c r="E101" s="76"/>
    </row>
    <row r="102" spans="1:5" hidden="1" x14ac:dyDescent="0.25">
      <c r="A102" s="24" t="s">
        <v>87</v>
      </c>
      <c r="B102" s="138" t="s">
        <v>88</v>
      </c>
      <c r="C102" s="139"/>
      <c r="D102" s="25"/>
      <c r="E102" s="76"/>
    </row>
    <row r="103" spans="1:5" hidden="1" x14ac:dyDescent="0.25">
      <c r="A103" s="24"/>
      <c r="B103" s="138" t="s">
        <v>89</v>
      </c>
      <c r="C103" s="139"/>
      <c r="D103" s="25"/>
      <c r="E103" s="76"/>
    </row>
    <row r="104" spans="1:5" hidden="1" x14ac:dyDescent="0.25">
      <c r="A104" s="24" t="s">
        <v>85</v>
      </c>
      <c r="B104" s="54"/>
      <c r="C104" s="55"/>
      <c r="D104" s="25"/>
      <c r="E104" s="76"/>
    </row>
    <row r="105" spans="1:5" hidden="1" x14ac:dyDescent="0.25">
      <c r="A105" s="24"/>
      <c r="B105" s="54"/>
      <c r="C105" s="55"/>
      <c r="D105" s="25"/>
      <c r="E105" s="76"/>
    </row>
    <row r="106" spans="1:5" ht="26.25" hidden="1" x14ac:dyDescent="0.25">
      <c r="A106" s="24" t="s">
        <v>90</v>
      </c>
      <c r="B106" s="138" t="s">
        <v>91</v>
      </c>
      <c r="C106" s="139"/>
      <c r="D106" s="25"/>
      <c r="E106" s="76"/>
    </row>
    <row r="107" spans="1:5" ht="26.25" hidden="1" x14ac:dyDescent="0.25">
      <c r="A107" s="24" t="s">
        <v>90</v>
      </c>
      <c r="B107" s="138" t="s">
        <v>89</v>
      </c>
      <c r="C107" s="139"/>
      <c r="D107" s="25"/>
      <c r="E107" s="76"/>
    </row>
    <row r="108" spans="1:5" hidden="1" x14ac:dyDescent="0.25">
      <c r="A108" s="24" t="s">
        <v>85</v>
      </c>
      <c r="B108" s="54"/>
      <c r="C108" s="55"/>
      <c r="D108" s="25"/>
      <c r="E108" s="76"/>
    </row>
    <row r="109" spans="1:5" hidden="1" x14ac:dyDescent="0.25">
      <c r="A109" s="24"/>
      <c r="B109" s="54"/>
      <c r="C109" s="55"/>
      <c r="D109" s="25"/>
      <c r="E109" s="76"/>
    </row>
    <row r="110" spans="1:5" ht="26.25" hidden="1" x14ac:dyDescent="0.25">
      <c r="A110" s="24" t="s">
        <v>92</v>
      </c>
      <c r="B110" s="138" t="s">
        <v>91</v>
      </c>
      <c r="C110" s="139"/>
      <c r="D110" s="25"/>
      <c r="E110" s="76"/>
    </row>
    <row r="111" spans="1:5" ht="26.25" hidden="1" x14ac:dyDescent="0.25">
      <c r="A111" s="24" t="s">
        <v>93</v>
      </c>
      <c r="B111" s="138" t="s">
        <v>89</v>
      </c>
      <c r="C111" s="139"/>
      <c r="D111" s="25"/>
      <c r="E111" s="76"/>
    </row>
    <row r="112" spans="1:5" hidden="1" x14ac:dyDescent="0.25">
      <c r="A112" s="24" t="s">
        <v>85</v>
      </c>
      <c r="B112" s="54"/>
      <c r="C112" s="55"/>
      <c r="D112" s="25"/>
      <c r="E112" s="76"/>
    </row>
    <row r="113" spans="1:5" hidden="1" x14ac:dyDescent="0.25">
      <c r="A113" s="24"/>
      <c r="B113" s="54"/>
      <c r="C113" s="55"/>
      <c r="D113" s="25"/>
      <c r="E113" s="76"/>
    </row>
    <row r="114" spans="1:5" hidden="1" x14ac:dyDescent="0.25">
      <c r="A114" s="24" t="s">
        <v>94</v>
      </c>
      <c r="B114" s="54"/>
      <c r="C114" s="55"/>
      <c r="D114" s="25"/>
      <c r="E114" s="76"/>
    </row>
    <row r="115" spans="1:5" ht="26.25" hidden="1" x14ac:dyDescent="0.25">
      <c r="A115" s="24" t="s">
        <v>92</v>
      </c>
      <c r="B115" s="138" t="s">
        <v>91</v>
      </c>
      <c r="C115" s="139"/>
      <c r="D115" s="25"/>
      <c r="E115" s="76"/>
    </row>
    <row r="116" spans="1:5" ht="26.25" hidden="1" x14ac:dyDescent="0.25">
      <c r="A116" s="24" t="s">
        <v>93</v>
      </c>
      <c r="B116" s="138" t="s">
        <v>89</v>
      </c>
      <c r="C116" s="139"/>
      <c r="D116" s="25"/>
      <c r="E116" s="76"/>
    </row>
    <row r="117" spans="1:5" hidden="1" x14ac:dyDescent="0.25">
      <c r="A117" s="24"/>
      <c r="B117" s="54"/>
      <c r="C117" s="55"/>
      <c r="D117" s="25"/>
      <c r="E117" s="76"/>
    </row>
    <row r="118" spans="1:5" hidden="1" x14ac:dyDescent="0.25">
      <c r="A118" s="24" t="s">
        <v>95</v>
      </c>
      <c r="B118" s="138" t="s">
        <v>91</v>
      </c>
      <c r="C118" s="139"/>
      <c r="D118" s="25"/>
      <c r="E118" s="76"/>
    </row>
    <row r="119" spans="1:5" hidden="1" x14ac:dyDescent="0.25">
      <c r="A119" s="24" t="s">
        <v>95</v>
      </c>
      <c r="B119" s="138" t="s">
        <v>89</v>
      </c>
      <c r="C119" s="139"/>
      <c r="D119" s="25"/>
      <c r="E119" s="76"/>
    </row>
    <row r="120" spans="1:5" hidden="1" x14ac:dyDescent="0.25">
      <c r="A120" s="24" t="s">
        <v>85</v>
      </c>
      <c r="B120" s="54"/>
      <c r="C120" s="55"/>
      <c r="D120" s="25"/>
      <c r="E120" s="76"/>
    </row>
    <row r="121" spans="1:5" hidden="1" x14ac:dyDescent="0.25">
      <c r="A121" s="24"/>
      <c r="B121" s="54"/>
      <c r="C121" s="55"/>
      <c r="D121" s="25"/>
      <c r="E121" s="76"/>
    </row>
    <row r="122" spans="1:5" ht="26.25" hidden="1" x14ac:dyDescent="0.25">
      <c r="A122" s="24" t="s">
        <v>96</v>
      </c>
      <c r="B122" s="138" t="s">
        <v>91</v>
      </c>
      <c r="C122" s="139"/>
      <c r="D122" s="25"/>
      <c r="E122" s="76"/>
    </row>
    <row r="123" spans="1:5" ht="26.25" hidden="1" x14ac:dyDescent="0.25">
      <c r="A123" s="24" t="s">
        <v>96</v>
      </c>
      <c r="B123" s="138" t="s">
        <v>89</v>
      </c>
      <c r="C123" s="139"/>
      <c r="D123" s="25"/>
      <c r="E123" s="76"/>
    </row>
    <row r="124" spans="1:5" hidden="1" x14ac:dyDescent="0.25">
      <c r="A124" s="24" t="s">
        <v>85</v>
      </c>
      <c r="B124" s="54"/>
      <c r="C124" s="55"/>
      <c r="D124" s="25"/>
      <c r="E124" s="76"/>
    </row>
    <row r="125" spans="1:5" hidden="1" x14ac:dyDescent="0.25">
      <c r="A125" s="24"/>
      <c r="B125" s="54"/>
      <c r="C125" s="55"/>
      <c r="D125" s="25"/>
      <c r="E125" s="76"/>
    </row>
    <row r="126" spans="1:5" hidden="1" x14ac:dyDescent="0.25">
      <c r="A126" s="24" t="s">
        <v>97</v>
      </c>
      <c r="B126" s="138" t="s">
        <v>98</v>
      </c>
      <c r="C126" s="139"/>
      <c r="D126" s="25"/>
      <c r="E126" s="76"/>
    </row>
    <row r="127" spans="1:5" hidden="1" x14ac:dyDescent="0.25">
      <c r="A127" s="24" t="s">
        <v>85</v>
      </c>
      <c r="B127" s="54"/>
      <c r="C127" s="55"/>
      <c r="D127" s="25"/>
      <c r="E127" s="76"/>
    </row>
    <row r="128" spans="1:5" hidden="1" x14ac:dyDescent="0.25">
      <c r="A128" s="24"/>
      <c r="B128" s="54"/>
      <c r="C128" s="55"/>
      <c r="D128" s="25"/>
      <c r="E128" s="76"/>
    </row>
    <row r="129" spans="1:5" hidden="1" x14ac:dyDescent="0.25">
      <c r="A129" s="24" t="s">
        <v>99</v>
      </c>
      <c r="B129" s="138" t="s">
        <v>98</v>
      </c>
      <c r="C129" s="139"/>
      <c r="D129" s="25"/>
      <c r="E129" s="76"/>
    </row>
    <row r="130" spans="1:5" hidden="1" x14ac:dyDescent="0.25">
      <c r="A130" s="24"/>
      <c r="B130" s="54"/>
      <c r="C130" s="55"/>
      <c r="D130" s="25"/>
      <c r="E130" s="76"/>
    </row>
    <row r="131" spans="1:5" hidden="1" x14ac:dyDescent="0.25">
      <c r="A131" s="24" t="s">
        <v>86</v>
      </c>
      <c r="B131" s="54"/>
      <c r="C131" s="55"/>
      <c r="D131" s="25"/>
      <c r="E131" s="76"/>
    </row>
    <row r="132" spans="1:5" hidden="1" x14ac:dyDescent="0.25">
      <c r="A132" s="24" t="s">
        <v>99</v>
      </c>
      <c r="B132" s="138" t="s">
        <v>98</v>
      </c>
      <c r="C132" s="139"/>
      <c r="D132" s="25"/>
      <c r="E132" s="76"/>
    </row>
    <row r="133" spans="1:5" hidden="1" x14ac:dyDescent="0.25">
      <c r="A133" s="24"/>
      <c r="B133" s="54"/>
      <c r="C133" s="55"/>
      <c r="D133" s="25"/>
      <c r="E133" s="76"/>
    </row>
    <row r="134" spans="1:5" hidden="1" x14ac:dyDescent="0.25">
      <c r="A134" s="24"/>
      <c r="B134" s="54"/>
      <c r="C134" s="55"/>
      <c r="D134" s="25"/>
      <c r="E134" s="76"/>
    </row>
    <row r="135" spans="1:5" ht="26.25" hidden="1" x14ac:dyDescent="0.25">
      <c r="A135" s="24" t="s">
        <v>100</v>
      </c>
      <c r="B135" s="138" t="s">
        <v>91</v>
      </c>
      <c r="C135" s="139"/>
      <c r="D135" s="25"/>
      <c r="E135" s="76"/>
    </row>
    <row r="136" spans="1:5" ht="26.25" hidden="1" x14ac:dyDescent="0.25">
      <c r="A136" s="24" t="s">
        <v>100</v>
      </c>
      <c r="B136" s="138" t="s">
        <v>89</v>
      </c>
      <c r="C136" s="139"/>
      <c r="D136" s="25"/>
      <c r="E136" s="76"/>
    </row>
    <row r="137" spans="1:5" hidden="1" x14ac:dyDescent="0.25">
      <c r="A137" s="24" t="s">
        <v>85</v>
      </c>
      <c r="B137" s="54"/>
      <c r="C137" s="55"/>
      <c r="D137" s="25"/>
      <c r="E137" s="76"/>
    </row>
    <row r="138" spans="1:5" hidden="1" x14ac:dyDescent="0.25">
      <c r="A138" s="24"/>
      <c r="B138" s="54"/>
      <c r="C138" s="55"/>
      <c r="D138" s="25"/>
      <c r="E138" s="76"/>
    </row>
    <row r="139" spans="1:5" hidden="1" x14ac:dyDescent="0.25">
      <c r="A139" s="24" t="s">
        <v>99</v>
      </c>
      <c r="B139" s="138" t="s">
        <v>98</v>
      </c>
      <c r="C139" s="139"/>
      <c r="D139" s="25"/>
      <c r="E139" s="76"/>
    </row>
    <row r="140" spans="1:5" hidden="1" x14ac:dyDescent="0.25">
      <c r="A140" s="24"/>
      <c r="B140" s="54"/>
      <c r="C140" s="55"/>
      <c r="D140" s="25"/>
      <c r="E140" s="76"/>
    </row>
    <row r="141" spans="1:5" hidden="1" x14ac:dyDescent="0.25">
      <c r="A141" s="24" t="s">
        <v>101</v>
      </c>
      <c r="B141" s="138" t="s">
        <v>102</v>
      </c>
      <c r="C141" s="139"/>
      <c r="D141" s="25"/>
      <c r="E141" s="76"/>
    </row>
    <row r="142" spans="1:5" hidden="1" x14ac:dyDescent="0.25">
      <c r="A142" s="24" t="s">
        <v>103</v>
      </c>
      <c r="B142" s="138" t="s">
        <v>102</v>
      </c>
      <c r="C142" s="139"/>
      <c r="D142" s="25"/>
      <c r="E142" s="76"/>
    </row>
    <row r="143" spans="1:5" hidden="1" x14ac:dyDescent="0.25">
      <c r="A143" s="24" t="s">
        <v>104</v>
      </c>
      <c r="B143" s="138" t="s">
        <v>102</v>
      </c>
      <c r="C143" s="139"/>
      <c r="D143" s="25"/>
      <c r="E143" s="76"/>
    </row>
    <row r="144" spans="1:5" hidden="1" x14ac:dyDescent="0.25">
      <c r="A144" s="24" t="s">
        <v>105</v>
      </c>
      <c r="B144" s="54"/>
      <c r="C144" s="55"/>
      <c r="D144" s="25"/>
      <c r="E144" s="76"/>
    </row>
    <row r="145" spans="1:5" hidden="1" x14ac:dyDescent="0.25">
      <c r="A145" s="24" t="s">
        <v>106</v>
      </c>
      <c r="B145" s="54"/>
      <c r="C145" s="55"/>
      <c r="D145" s="25"/>
      <c r="E145" s="76"/>
    </row>
    <row r="146" spans="1:5" hidden="1" x14ac:dyDescent="0.25">
      <c r="A146" s="24" t="s">
        <v>107</v>
      </c>
      <c r="B146" s="54"/>
      <c r="C146" s="55"/>
      <c r="D146" s="25"/>
      <c r="E146" s="76"/>
    </row>
    <row r="147" spans="1:5" hidden="1" x14ac:dyDescent="0.25">
      <c r="A147" s="24"/>
      <c r="B147" s="54"/>
      <c r="C147" s="55"/>
      <c r="D147" s="25"/>
      <c r="E147" s="76"/>
    </row>
    <row r="148" spans="1:5" ht="15.75" x14ac:dyDescent="0.25">
      <c r="A148" s="29" t="s">
        <v>108</v>
      </c>
      <c r="B148" s="26"/>
      <c r="C148" s="27"/>
      <c r="D148" s="25"/>
      <c r="E148" s="76"/>
    </row>
    <row r="149" spans="1:5" x14ac:dyDescent="0.25">
      <c r="A149" s="24" t="s">
        <v>109</v>
      </c>
      <c r="B149" s="26"/>
      <c r="C149" s="27"/>
      <c r="D149" s="25"/>
      <c r="E149" s="76"/>
    </row>
    <row r="150" spans="1:5" x14ac:dyDescent="0.25">
      <c r="A150" s="24"/>
      <c r="B150" s="26"/>
      <c r="C150" s="27" t="s">
        <v>110</v>
      </c>
      <c r="D150" s="25">
        <v>316.21362228000004</v>
      </c>
      <c r="E150" s="76">
        <f t="shared" ref="E150:E151" si="10">+D150+(D150*6.6%)</f>
        <v>337.08372135048006</v>
      </c>
    </row>
    <row r="151" spans="1:5" x14ac:dyDescent="0.25">
      <c r="A151" s="24"/>
      <c r="B151" s="26"/>
      <c r="C151" s="27" t="s">
        <v>102</v>
      </c>
      <c r="D151" s="25">
        <v>8853.9814238399995</v>
      </c>
      <c r="E151" s="76">
        <f t="shared" si="10"/>
        <v>9438.3441978134397</v>
      </c>
    </row>
    <row r="152" spans="1:5" x14ac:dyDescent="0.25">
      <c r="A152" s="24" t="s">
        <v>111</v>
      </c>
      <c r="B152" s="26"/>
      <c r="C152" s="27"/>
      <c r="D152" s="25"/>
      <c r="E152" s="76"/>
    </row>
    <row r="153" spans="1:5" x14ac:dyDescent="0.25">
      <c r="A153" s="24"/>
      <c r="B153" s="138" t="s">
        <v>112</v>
      </c>
      <c r="C153" s="139"/>
      <c r="D153" s="25"/>
      <c r="E153" s="76"/>
    </row>
    <row r="154" spans="1:5" x14ac:dyDescent="0.25">
      <c r="A154" s="24"/>
      <c r="B154" s="26"/>
      <c r="C154" s="27" t="s">
        <v>113</v>
      </c>
      <c r="D154" s="25">
        <v>3162.1362228000003</v>
      </c>
      <c r="E154" s="76">
        <f t="shared" ref="E154:E158" si="11">+D154+(D154*6.6%)</f>
        <v>3370.8372135048003</v>
      </c>
    </row>
    <row r="155" spans="1:5" x14ac:dyDescent="0.25">
      <c r="A155" s="24"/>
      <c r="B155" s="26"/>
      <c r="C155" s="27" t="s">
        <v>114</v>
      </c>
      <c r="D155" s="25">
        <v>2786.2596529200005</v>
      </c>
      <c r="E155" s="76">
        <f t="shared" si="11"/>
        <v>2970.1527900127203</v>
      </c>
    </row>
    <row r="156" spans="1:5" x14ac:dyDescent="0.25">
      <c r="A156" s="24"/>
      <c r="B156" s="138" t="s">
        <v>115</v>
      </c>
      <c r="C156" s="139"/>
      <c r="D156" s="25">
        <v>381.84286464000007</v>
      </c>
      <c r="E156" s="76">
        <f t="shared" si="11"/>
        <v>407.04449370624008</v>
      </c>
    </row>
    <row r="157" spans="1:5" x14ac:dyDescent="0.25">
      <c r="A157" s="24"/>
      <c r="B157" s="138" t="s">
        <v>116</v>
      </c>
      <c r="C157" s="139"/>
      <c r="D157" s="25">
        <v>381.84286464000007</v>
      </c>
      <c r="E157" s="76">
        <f t="shared" si="11"/>
        <v>407.04449370624008</v>
      </c>
    </row>
    <row r="158" spans="1:5" x14ac:dyDescent="0.25">
      <c r="A158" s="24"/>
      <c r="B158" s="138" t="s">
        <v>117</v>
      </c>
      <c r="C158" s="139"/>
      <c r="D158" s="25">
        <v>698.05648692</v>
      </c>
      <c r="E158" s="76">
        <f t="shared" si="11"/>
        <v>744.12821505672002</v>
      </c>
    </row>
    <row r="159" spans="1:5" x14ac:dyDescent="0.25">
      <c r="A159" s="24" t="s">
        <v>118</v>
      </c>
      <c r="B159" s="26"/>
      <c r="C159" s="27"/>
      <c r="D159" s="25"/>
      <c r="E159" s="76"/>
    </row>
    <row r="160" spans="1:5" x14ac:dyDescent="0.25">
      <c r="A160" s="24"/>
      <c r="B160" s="138" t="s">
        <v>112</v>
      </c>
      <c r="C160" s="139"/>
      <c r="D160" s="25">
        <v>2786.2596529200005</v>
      </c>
      <c r="E160" s="76">
        <f t="shared" ref="E160:E163" si="12">+D160+(D160*6.6%)</f>
        <v>2970.1527900127203</v>
      </c>
    </row>
    <row r="161" spans="1:5" x14ac:dyDescent="0.25">
      <c r="A161" s="24"/>
      <c r="B161" s="138" t="s">
        <v>115</v>
      </c>
      <c r="C161" s="139"/>
      <c r="D161" s="25">
        <v>1517.825386944</v>
      </c>
      <c r="E161" s="76">
        <f t="shared" si="12"/>
        <v>1618.001862482304</v>
      </c>
    </row>
    <row r="162" spans="1:5" x14ac:dyDescent="0.25">
      <c r="A162" s="24"/>
      <c r="B162" s="138" t="s">
        <v>116</v>
      </c>
      <c r="C162" s="139"/>
      <c r="D162" s="25">
        <v>1517.825386944</v>
      </c>
      <c r="E162" s="76">
        <f t="shared" si="12"/>
        <v>1618.001862482304</v>
      </c>
    </row>
    <row r="163" spans="1:5" x14ac:dyDescent="0.25">
      <c r="A163" s="24"/>
      <c r="B163" s="138" t="s">
        <v>117</v>
      </c>
      <c r="C163" s="139"/>
      <c r="D163" s="25">
        <v>1517.825386944</v>
      </c>
      <c r="E163" s="76">
        <f t="shared" si="12"/>
        <v>1618.001862482304</v>
      </c>
    </row>
    <row r="164" spans="1:5" x14ac:dyDescent="0.25">
      <c r="A164" s="24"/>
      <c r="B164" s="26"/>
      <c r="C164" s="27"/>
      <c r="D164" s="25"/>
      <c r="E164" s="76"/>
    </row>
    <row r="165" spans="1:5" ht="15.75" x14ac:dyDescent="0.25">
      <c r="A165" s="152" t="s">
        <v>119</v>
      </c>
      <c r="B165" s="153"/>
      <c r="C165" s="154"/>
      <c r="D165" s="25"/>
      <c r="E165" s="76"/>
    </row>
    <row r="166" spans="1:5" x14ac:dyDescent="0.25">
      <c r="A166" s="24" t="s">
        <v>120</v>
      </c>
      <c r="B166" s="26"/>
      <c r="C166" s="27"/>
      <c r="D166" s="25"/>
      <c r="E166" s="76"/>
    </row>
    <row r="167" spans="1:5" x14ac:dyDescent="0.25">
      <c r="A167" s="24"/>
      <c r="B167" s="26" t="s">
        <v>121</v>
      </c>
      <c r="C167" s="27"/>
      <c r="D167" s="23" t="s">
        <v>122</v>
      </c>
      <c r="E167" s="75" t="s">
        <v>122</v>
      </c>
    </row>
    <row r="168" spans="1:5" x14ac:dyDescent="0.25">
      <c r="A168" s="24"/>
      <c r="B168" s="38" t="s">
        <v>123</v>
      </c>
      <c r="C168" s="27"/>
      <c r="D168" s="23" t="s">
        <v>122</v>
      </c>
      <c r="E168" s="75" t="s">
        <v>122</v>
      </c>
    </row>
    <row r="169" spans="1:5" x14ac:dyDescent="0.25">
      <c r="A169" s="149" t="s">
        <v>124</v>
      </c>
      <c r="B169" s="87"/>
      <c r="C169" s="150"/>
      <c r="D169" s="23" t="s">
        <v>125</v>
      </c>
      <c r="E169" s="75" t="s">
        <v>125</v>
      </c>
    </row>
    <row r="170" spans="1:5" x14ac:dyDescent="0.25">
      <c r="A170" s="149" t="s">
        <v>126</v>
      </c>
      <c r="B170" s="87"/>
      <c r="C170" s="150"/>
      <c r="D170" s="25">
        <v>1.26485448912</v>
      </c>
      <c r="E170" s="76">
        <f>+D170+(D170*6.6%)</f>
        <v>1.3483348854019199</v>
      </c>
    </row>
    <row r="171" spans="1:5" x14ac:dyDescent="0.25">
      <c r="A171" s="149" t="s">
        <v>127</v>
      </c>
      <c r="B171" s="87"/>
      <c r="C171" s="150"/>
      <c r="D171" s="25">
        <v>12.648544891200002</v>
      </c>
      <c r="E171" s="76">
        <f t="shared" ref="E171:E177" si="13">+D171+(D171*6.6%)</f>
        <v>13.483348854019201</v>
      </c>
    </row>
    <row r="172" spans="1:5" x14ac:dyDescent="0.25">
      <c r="A172" s="149" t="s">
        <v>128</v>
      </c>
      <c r="B172" s="87"/>
      <c r="C172" s="150"/>
      <c r="D172" s="25">
        <v>18.937086984000004</v>
      </c>
      <c r="E172" s="76">
        <f t="shared" si="13"/>
        <v>20.186934724944003</v>
      </c>
    </row>
    <row r="173" spans="1:5" x14ac:dyDescent="0.25">
      <c r="A173" s="149" t="s">
        <v>129</v>
      </c>
      <c r="B173" s="87"/>
      <c r="C173" s="150"/>
      <c r="D173" s="25">
        <v>1.26485448912</v>
      </c>
      <c r="E173" s="76">
        <f t="shared" si="13"/>
        <v>1.3483348854019199</v>
      </c>
    </row>
    <row r="174" spans="1:5" x14ac:dyDescent="0.25">
      <c r="A174" s="149" t="s">
        <v>130</v>
      </c>
      <c r="B174" s="87"/>
      <c r="C174" s="150"/>
      <c r="D174" s="25">
        <v>2.5655067468000001</v>
      </c>
      <c r="E174" s="76">
        <f t="shared" si="13"/>
        <v>2.7348301920888001</v>
      </c>
    </row>
    <row r="175" spans="1:5" x14ac:dyDescent="0.25">
      <c r="A175" s="149" t="s">
        <v>131</v>
      </c>
      <c r="B175" s="87"/>
      <c r="C175" s="150"/>
      <c r="D175" s="25">
        <v>2.5655067468000001</v>
      </c>
      <c r="E175" s="76">
        <f t="shared" si="13"/>
        <v>2.7348301920888001</v>
      </c>
    </row>
    <row r="176" spans="1:5" x14ac:dyDescent="0.25">
      <c r="A176" s="149" t="s">
        <v>132</v>
      </c>
      <c r="B176" s="87"/>
      <c r="C176" s="150"/>
      <c r="D176" s="25">
        <v>1.9092143232000003</v>
      </c>
      <c r="E176" s="76">
        <f t="shared" si="13"/>
        <v>2.0352224685312001</v>
      </c>
    </row>
    <row r="177" spans="1:5" x14ac:dyDescent="0.25">
      <c r="A177" s="149" t="s">
        <v>133</v>
      </c>
      <c r="B177" s="87"/>
      <c r="C177" s="150"/>
      <c r="D177" s="25">
        <v>2.2671920087999999</v>
      </c>
      <c r="E177" s="76">
        <f t="shared" si="13"/>
        <v>2.4168266813808001</v>
      </c>
    </row>
    <row r="178" spans="1:5" x14ac:dyDescent="0.25">
      <c r="A178" s="155"/>
      <c r="B178" s="156"/>
      <c r="C178" s="139"/>
      <c r="D178" s="25"/>
      <c r="E178" s="76"/>
    </row>
    <row r="179" spans="1:5" ht="15.75" x14ac:dyDescent="0.25">
      <c r="A179" s="152" t="s">
        <v>134</v>
      </c>
      <c r="B179" s="153"/>
      <c r="C179" s="154"/>
      <c r="D179" s="25"/>
      <c r="E179" s="76"/>
    </row>
    <row r="180" spans="1:5" x14ac:dyDescent="0.25">
      <c r="A180" s="149" t="s">
        <v>135</v>
      </c>
      <c r="B180" s="87"/>
      <c r="C180" s="150"/>
      <c r="D180" s="25">
        <v>2656.1944271520006</v>
      </c>
      <c r="E180" s="76">
        <f t="shared" ref="E180:E183" si="14">+D180+(D180*6.6%)</f>
        <v>2831.5032593440328</v>
      </c>
    </row>
    <row r="181" spans="1:5" x14ac:dyDescent="0.25">
      <c r="A181" s="149" t="s">
        <v>136</v>
      </c>
      <c r="B181" s="87"/>
      <c r="C181" s="150"/>
      <c r="D181" s="25">
        <v>2656.1944271520006</v>
      </c>
      <c r="E181" s="76">
        <f t="shared" si="14"/>
        <v>2831.5032593440328</v>
      </c>
    </row>
    <row r="182" spans="1:5" x14ac:dyDescent="0.25">
      <c r="A182" s="149" t="s">
        <v>137</v>
      </c>
      <c r="B182" s="87"/>
      <c r="C182" s="150"/>
      <c r="D182" s="25">
        <v>2529.7089782400003</v>
      </c>
      <c r="E182" s="76">
        <f t="shared" si="14"/>
        <v>2696.6697708038405</v>
      </c>
    </row>
    <row r="183" spans="1:5" x14ac:dyDescent="0.25">
      <c r="A183" s="149" t="s">
        <v>138</v>
      </c>
      <c r="B183" s="87"/>
      <c r="C183" s="150"/>
      <c r="D183" s="25">
        <v>279.22259476800002</v>
      </c>
      <c r="E183" s="76">
        <f t="shared" si="14"/>
        <v>297.651286022688</v>
      </c>
    </row>
    <row r="184" spans="1:5" x14ac:dyDescent="0.25">
      <c r="A184" s="155"/>
      <c r="B184" s="156"/>
      <c r="C184" s="139"/>
      <c r="D184" s="25"/>
      <c r="E184" s="76"/>
    </row>
    <row r="185" spans="1:5" ht="15.75" x14ac:dyDescent="0.25">
      <c r="A185" s="152" t="s">
        <v>139</v>
      </c>
      <c r="B185" s="153"/>
      <c r="C185" s="154"/>
      <c r="D185" s="25"/>
      <c r="E185" s="76"/>
    </row>
    <row r="186" spans="1:5" x14ac:dyDescent="0.25">
      <c r="A186" s="149" t="s">
        <v>140</v>
      </c>
      <c r="B186" s="87"/>
      <c r="C186" s="150"/>
      <c r="D186" s="25"/>
      <c r="E186" s="76"/>
    </row>
    <row r="187" spans="1:5" x14ac:dyDescent="0.25">
      <c r="A187" s="24"/>
      <c r="B187" s="138" t="s">
        <v>141</v>
      </c>
      <c r="C187" s="139"/>
      <c r="D187" s="25"/>
      <c r="E187" s="76"/>
    </row>
    <row r="188" spans="1:5" x14ac:dyDescent="0.25">
      <c r="A188" s="24"/>
      <c r="B188" s="26"/>
      <c r="C188" s="27" t="s">
        <v>142</v>
      </c>
      <c r="D188" s="25">
        <v>226.71920088000002</v>
      </c>
      <c r="E188" s="76">
        <f t="shared" ref="E188:E189" si="15">+D188+(D188*6.6%)</f>
        <v>241.68266813808003</v>
      </c>
    </row>
    <row r="189" spans="1:5" x14ac:dyDescent="0.25">
      <c r="A189" s="24"/>
      <c r="B189" s="26"/>
      <c r="C189" s="27" t="s">
        <v>143</v>
      </c>
      <c r="D189" s="25">
        <v>632.42724456000008</v>
      </c>
      <c r="E189" s="76">
        <f t="shared" si="15"/>
        <v>674.16744270096012</v>
      </c>
    </row>
    <row r="190" spans="1:5" x14ac:dyDescent="0.25">
      <c r="A190" s="24" t="s">
        <v>144</v>
      </c>
      <c r="B190" s="138" t="s">
        <v>145</v>
      </c>
      <c r="C190" s="139"/>
      <c r="D190" s="25"/>
      <c r="E190" s="76"/>
    </row>
    <row r="191" spans="1:5" x14ac:dyDescent="0.25">
      <c r="A191" s="24"/>
      <c r="B191" s="26"/>
      <c r="C191" s="27" t="s">
        <v>146</v>
      </c>
      <c r="D191" s="25">
        <v>1201.611764664</v>
      </c>
      <c r="E191" s="76">
        <f t="shared" ref="E191:E192" si="16">+D191+(D191*6.6%)</f>
        <v>1280.9181411318241</v>
      </c>
    </row>
    <row r="192" spans="1:5" x14ac:dyDescent="0.25">
      <c r="A192" s="24"/>
      <c r="B192" s="26"/>
      <c r="C192" s="27" t="s">
        <v>147</v>
      </c>
      <c r="D192" s="25">
        <v>2023.7671825920002</v>
      </c>
      <c r="E192" s="76">
        <f t="shared" si="16"/>
        <v>2157.3358166430721</v>
      </c>
    </row>
    <row r="193" spans="1:5" x14ac:dyDescent="0.25">
      <c r="A193" s="24"/>
      <c r="B193" s="138" t="s">
        <v>148</v>
      </c>
      <c r="C193" s="139"/>
      <c r="D193" s="25"/>
      <c r="E193" s="76"/>
    </row>
    <row r="194" spans="1:5" x14ac:dyDescent="0.25">
      <c r="A194" s="24"/>
      <c r="B194" s="26"/>
      <c r="C194" s="27" t="s">
        <v>146</v>
      </c>
      <c r="D194" s="25">
        <v>1264.8544891200002</v>
      </c>
      <c r="E194" s="76">
        <f t="shared" ref="E194:E195" si="17">+D194+(D194*6.6%)</f>
        <v>1348.3348854019202</v>
      </c>
    </row>
    <row r="195" spans="1:5" x14ac:dyDescent="0.25">
      <c r="A195" s="24"/>
      <c r="B195" s="26"/>
      <c r="C195" s="27" t="s">
        <v>147</v>
      </c>
      <c r="D195" s="25">
        <v>2276.7380804159998</v>
      </c>
      <c r="E195" s="76">
        <f t="shared" si="17"/>
        <v>2427.0027937234559</v>
      </c>
    </row>
    <row r="196" spans="1:5" x14ac:dyDescent="0.25">
      <c r="A196" s="149" t="s">
        <v>149</v>
      </c>
      <c r="B196" s="87"/>
      <c r="C196" s="150"/>
      <c r="D196" s="25"/>
      <c r="E196" s="76"/>
    </row>
    <row r="197" spans="1:5" x14ac:dyDescent="0.25">
      <c r="A197" s="24"/>
      <c r="B197" s="138" t="s">
        <v>145</v>
      </c>
      <c r="C197" s="139"/>
      <c r="D197" s="25"/>
      <c r="E197" s="76"/>
    </row>
    <row r="198" spans="1:5" x14ac:dyDescent="0.25">
      <c r="A198" s="24"/>
      <c r="B198" s="26"/>
      <c r="C198" s="27" t="s">
        <v>142</v>
      </c>
      <c r="D198" s="25">
        <v>441.50581224000001</v>
      </c>
      <c r="E198" s="76">
        <f t="shared" ref="E198:E199" si="18">+D198+(D198*6.6%)</f>
        <v>470.64519584784</v>
      </c>
    </row>
    <row r="199" spans="1:5" x14ac:dyDescent="0.25">
      <c r="A199" s="24"/>
      <c r="B199" s="26"/>
      <c r="C199" s="27" t="s">
        <v>143</v>
      </c>
      <c r="D199" s="25">
        <v>632.42724456000008</v>
      </c>
      <c r="E199" s="76">
        <f t="shared" si="18"/>
        <v>674.16744270096012</v>
      </c>
    </row>
    <row r="200" spans="1:5" x14ac:dyDescent="0.25">
      <c r="A200" s="24"/>
      <c r="B200" s="138" t="s">
        <v>148</v>
      </c>
      <c r="C200" s="139"/>
      <c r="D200" s="25"/>
      <c r="E200" s="76"/>
    </row>
    <row r="201" spans="1:5" x14ac:dyDescent="0.25">
      <c r="A201" s="24"/>
      <c r="B201" s="26"/>
      <c r="C201" s="27" t="s">
        <v>142</v>
      </c>
      <c r="D201" s="25">
        <v>572.76429696000002</v>
      </c>
      <c r="E201" s="76">
        <f t="shared" ref="E201:E202" si="19">+D201+(D201*6.6%)</f>
        <v>610.56674055936003</v>
      </c>
    </row>
    <row r="202" spans="1:5" x14ac:dyDescent="0.25">
      <c r="A202" s="24"/>
      <c r="B202" s="26"/>
      <c r="C202" s="27" t="s">
        <v>143</v>
      </c>
      <c r="D202" s="25">
        <v>985.63189435200002</v>
      </c>
      <c r="E202" s="76">
        <f t="shared" si="19"/>
        <v>1050.683599379232</v>
      </c>
    </row>
    <row r="203" spans="1:5" x14ac:dyDescent="0.25">
      <c r="A203" s="149" t="s">
        <v>150</v>
      </c>
      <c r="B203" s="87"/>
      <c r="C203" s="150"/>
      <c r="D203" s="25"/>
      <c r="E203" s="76"/>
    </row>
    <row r="204" spans="1:5" x14ac:dyDescent="0.25">
      <c r="A204" s="24"/>
      <c r="B204" s="138" t="s">
        <v>145</v>
      </c>
      <c r="C204" s="139"/>
      <c r="D204" s="25">
        <v>252.97089782400002</v>
      </c>
      <c r="E204" s="76">
        <f t="shared" ref="E204:E208" si="20">+D204+(D204*6.6%)</f>
        <v>269.66697708038402</v>
      </c>
    </row>
    <row r="205" spans="1:5" x14ac:dyDescent="0.25">
      <c r="A205" s="24"/>
      <c r="B205" s="138" t="s">
        <v>148</v>
      </c>
      <c r="C205" s="139"/>
      <c r="D205" s="25">
        <v>505.94179564800004</v>
      </c>
      <c r="E205" s="76">
        <f t="shared" si="20"/>
        <v>539.33395416076803</v>
      </c>
    </row>
    <row r="206" spans="1:5" x14ac:dyDescent="0.25">
      <c r="A206" s="149" t="s">
        <v>151</v>
      </c>
      <c r="B206" s="87"/>
      <c r="C206" s="150"/>
      <c r="D206" s="25">
        <v>505.94179564800004</v>
      </c>
      <c r="E206" s="76">
        <f t="shared" si="20"/>
        <v>539.33395416076803</v>
      </c>
    </row>
    <row r="207" spans="1:5" x14ac:dyDescent="0.25">
      <c r="A207" s="149" t="s">
        <v>152</v>
      </c>
      <c r="B207" s="87"/>
      <c r="C207" s="150"/>
      <c r="D207" s="25">
        <v>632.42724456000008</v>
      </c>
      <c r="E207" s="76">
        <f t="shared" si="20"/>
        <v>674.16744270096012</v>
      </c>
    </row>
    <row r="208" spans="1:5" x14ac:dyDescent="0.25">
      <c r="A208" s="149" t="s">
        <v>153</v>
      </c>
      <c r="B208" s="87"/>
      <c r="C208" s="150"/>
      <c r="D208" s="25">
        <v>758.912693472</v>
      </c>
      <c r="E208" s="76">
        <f t="shared" si="20"/>
        <v>809.00093124115199</v>
      </c>
    </row>
    <row r="209" spans="1:5" x14ac:dyDescent="0.25">
      <c r="A209" s="56"/>
      <c r="B209" s="57"/>
      <c r="C209" s="55"/>
      <c r="D209" s="25"/>
      <c r="E209" s="76"/>
    </row>
    <row r="210" spans="1:5" ht="15.75" x14ac:dyDescent="0.25">
      <c r="A210" s="152" t="s">
        <v>154</v>
      </c>
      <c r="B210" s="153"/>
      <c r="C210" s="154"/>
      <c r="D210" s="25"/>
      <c r="E210" s="76"/>
    </row>
    <row r="211" spans="1:5" x14ac:dyDescent="0.25">
      <c r="A211" s="149" t="s">
        <v>155</v>
      </c>
      <c r="B211" s="87"/>
      <c r="C211" s="150"/>
      <c r="D211" s="25"/>
      <c r="E211" s="76"/>
    </row>
    <row r="212" spans="1:5" x14ac:dyDescent="0.25">
      <c r="A212" s="24"/>
      <c r="B212" s="138" t="s">
        <v>156</v>
      </c>
      <c r="C212" s="139"/>
      <c r="D212" s="25">
        <v>241.038308304</v>
      </c>
      <c r="E212" s="76">
        <f t="shared" ref="E212:E220" si="21">+D212+(D212*6.6%)</f>
        <v>256.94683665206401</v>
      </c>
    </row>
    <row r="213" spans="1:5" x14ac:dyDescent="0.25">
      <c r="A213" s="24"/>
      <c r="B213" s="138" t="s">
        <v>157</v>
      </c>
      <c r="C213" s="139"/>
      <c r="D213" s="25">
        <v>241.038308304</v>
      </c>
      <c r="E213" s="76">
        <f t="shared" si="21"/>
        <v>256.94683665206401</v>
      </c>
    </row>
    <row r="214" spans="1:5" x14ac:dyDescent="0.25">
      <c r="A214" s="24"/>
      <c r="B214" s="138" t="s">
        <v>158</v>
      </c>
      <c r="C214" s="139"/>
      <c r="D214" s="25">
        <v>379.456346736</v>
      </c>
      <c r="E214" s="76">
        <f t="shared" si="21"/>
        <v>404.50046562057599</v>
      </c>
    </row>
    <row r="215" spans="1:5" x14ac:dyDescent="0.25">
      <c r="A215" s="24"/>
      <c r="B215" s="138" t="s">
        <v>159</v>
      </c>
      <c r="C215" s="139"/>
      <c r="D215" s="25">
        <v>405.70804368000006</v>
      </c>
      <c r="E215" s="76">
        <f t="shared" si="21"/>
        <v>432.48477456288009</v>
      </c>
    </row>
    <row r="216" spans="1:5" x14ac:dyDescent="0.25">
      <c r="A216" s="24"/>
      <c r="B216" s="138" t="s">
        <v>160</v>
      </c>
      <c r="C216" s="139"/>
      <c r="D216" s="25">
        <v>696.86322796800005</v>
      </c>
      <c r="E216" s="76">
        <f t="shared" si="21"/>
        <v>742.85620101388804</v>
      </c>
    </row>
    <row r="217" spans="1:5" x14ac:dyDescent="0.25">
      <c r="A217" s="24"/>
      <c r="B217" s="138" t="s">
        <v>161</v>
      </c>
      <c r="C217" s="139"/>
      <c r="D217" s="25">
        <v>696.86322796800005</v>
      </c>
      <c r="E217" s="76">
        <f t="shared" si="21"/>
        <v>742.85620101388804</v>
      </c>
    </row>
    <row r="218" spans="1:5" x14ac:dyDescent="0.25">
      <c r="A218" s="24"/>
      <c r="B218" s="138" t="s">
        <v>162</v>
      </c>
      <c r="C218" s="139"/>
      <c r="D218" s="25">
        <v>1408.0455633600002</v>
      </c>
      <c r="E218" s="76">
        <f t="shared" si="21"/>
        <v>1500.9765705417601</v>
      </c>
    </row>
    <row r="219" spans="1:5" x14ac:dyDescent="0.25">
      <c r="A219" s="24"/>
      <c r="B219" s="138" t="s">
        <v>163</v>
      </c>
      <c r="C219" s="139"/>
      <c r="D219" s="25">
        <v>2782.6798760640004</v>
      </c>
      <c r="E219" s="76">
        <f t="shared" si="21"/>
        <v>2966.3367478842242</v>
      </c>
    </row>
    <row r="220" spans="1:5" x14ac:dyDescent="0.25">
      <c r="A220" s="24"/>
      <c r="B220" s="138" t="s">
        <v>164</v>
      </c>
      <c r="C220" s="139"/>
      <c r="D220" s="25">
        <v>83.528126640000011</v>
      </c>
      <c r="E220" s="76">
        <f t="shared" si="21"/>
        <v>89.040982998240011</v>
      </c>
    </row>
    <row r="221" spans="1:5" x14ac:dyDescent="0.25">
      <c r="A221" s="149" t="s">
        <v>165</v>
      </c>
      <c r="B221" s="87"/>
      <c r="C221" s="150"/>
      <c r="D221" s="25"/>
      <c r="E221" s="76"/>
    </row>
    <row r="222" spans="1:5" x14ac:dyDescent="0.25">
      <c r="A222" s="24"/>
      <c r="B222" s="151" t="s">
        <v>166</v>
      </c>
      <c r="C222" s="150"/>
      <c r="D222" s="25"/>
      <c r="E222" s="76"/>
    </row>
    <row r="223" spans="1:5" x14ac:dyDescent="0.25">
      <c r="A223" s="39"/>
      <c r="B223" s="138" t="s">
        <v>3</v>
      </c>
      <c r="C223" s="139"/>
      <c r="D223" s="25">
        <v>3412.7206027200004</v>
      </c>
      <c r="E223" s="76">
        <f t="shared" ref="E223:E232" si="22">+D223+(D223*6.6%)</f>
        <v>3637.9601624995203</v>
      </c>
    </row>
    <row r="224" spans="1:5" x14ac:dyDescent="0.25">
      <c r="A224" s="39"/>
      <c r="B224" s="138" t="s">
        <v>4</v>
      </c>
      <c r="C224" s="139"/>
      <c r="D224" s="25">
        <v>6438.8253049920004</v>
      </c>
      <c r="E224" s="76">
        <f t="shared" si="22"/>
        <v>6863.7877751214728</v>
      </c>
    </row>
    <row r="225" spans="1:5" x14ac:dyDescent="0.25">
      <c r="A225" s="39"/>
      <c r="B225" s="138" t="s">
        <v>5</v>
      </c>
      <c r="C225" s="139"/>
      <c r="D225" s="25">
        <v>7462.6414858080007</v>
      </c>
      <c r="E225" s="76">
        <f t="shared" si="22"/>
        <v>7955.1758238713282</v>
      </c>
    </row>
    <row r="226" spans="1:5" x14ac:dyDescent="0.25">
      <c r="A226" s="39"/>
      <c r="B226" s="138" t="s">
        <v>7</v>
      </c>
      <c r="C226" s="139"/>
      <c r="D226" s="25">
        <v>4679.9616097440012</v>
      </c>
      <c r="E226" s="76">
        <f t="shared" si="22"/>
        <v>4988.8390759871054</v>
      </c>
    </row>
    <row r="227" spans="1:5" x14ac:dyDescent="0.25">
      <c r="A227" s="149" t="s">
        <v>167</v>
      </c>
      <c r="B227" s="87"/>
      <c r="C227" s="150"/>
      <c r="D227" s="25">
        <v>614.52836028000013</v>
      </c>
      <c r="E227" s="76">
        <f t="shared" si="22"/>
        <v>655.08723205848014</v>
      </c>
    </row>
    <row r="228" spans="1:5" x14ac:dyDescent="0.25">
      <c r="A228" s="149" t="s">
        <v>168</v>
      </c>
      <c r="B228" s="87"/>
      <c r="C228" s="150"/>
      <c r="D228" s="25">
        <v>505.94179564800004</v>
      </c>
      <c r="E228" s="76">
        <f t="shared" si="22"/>
        <v>539.33395416076803</v>
      </c>
    </row>
    <row r="229" spans="1:5" x14ac:dyDescent="0.25">
      <c r="A229" s="149" t="s">
        <v>169</v>
      </c>
      <c r="B229" s="87"/>
      <c r="C229" s="150"/>
      <c r="D229" s="25">
        <v>64.435983408000013</v>
      </c>
      <c r="E229" s="76">
        <f t="shared" si="22"/>
        <v>68.688758312928016</v>
      </c>
    </row>
    <row r="230" spans="1:5" x14ac:dyDescent="0.25">
      <c r="A230" s="149" t="s">
        <v>170</v>
      </c>
      <c r="B230" s="87"/>
      <c r="C230" s="150"/>
      <c r="D230" s="25">
        <v>47.730358080000009</v>
      </c>
      <c r="E230" s="76">
        <f t="shared" si="22"/>
        <v>50.880561713280009</v>
      </c>
    </row>
    <row r="231" spans="1:5" x14ac:dyDescent="0.25">
      <c r="A231" s="149" t="s">
        <v>171</v>
      </c>
      <c r="B231" s="87"/>
      <c r="C231" s="150"/>
      <c r="D231" s="25">
        <v>248.19786201600004</v>
      </c>
      <c r="E231" s="76">
        <f t="shared" si="22"/>
        <v>264.57892090905602</v>
      </c>
    </row>
    <row r="232" spans="1:5" x14ac:dyDescent="0.25">
      <c r="A232" s="149" t="s">
        <v>172</v>
      </c>
      <c r="B232" s="87"/>
      <c r="C232" s="150"/>
      <c r="D232" s="25">
        <v>252.97089782400002</v>
      </c>
      <c r="E232" s="76">
        <f t="shared" si="22"/>
        <v>269.66697708038402</v>
      </c>
    </row>
    <row r="233" spans="1:5" x14ac:dyDescent="0.25">
      <c r="A233" s="149" t="s">
        <v>173</v>
      </c>
      <c r="B233" s="87"/>
      <c r="C233" s="150"/>
      <c r="D233" s="25"/>
      <c r="E233" s="76"/>
    </row>
    <row r="234" spans="1:5" x14ac:dyDescent="0.25">
      <c r="A234" s="24"/>
      <c r="B234" s="138" t="s">
        <v>174</v>
      </c>
      <c r="C234" s="139"/>
      <c r="D234" s="25">
        <v>190.92143232000004</v>
      </c>
      <c r="E234" s="76">
        <f t="shared" ref="E234:E237" si="23">+D234+(D234*6.6%)</f>
        <v>203.52224685312004</v>
      </c>
    </row>
    <row r="235" spans="1:5" x14ac:dyDescent="0.25">
      <c r="A235" s="24"/>
      <c r="B235" s="138" t="s">
        <v>175</v>
      </c>
      <c r="C235" s="139"/>
      <c r="D235" s="25">
        <v>441.50581224000001</v>
      </c>
      <c r="E235" s="76">
        <f t="shared" si="23"/>
        <v>470.64519584784</v>
      </c>
    </row>
    <row r="236" spans="1:5" x14ac:dyDescent="0.25">
      <c r="A236" s="24"/>
      <c r="B236" s="138" t="s">
        <v>176</v>
      </c>
      <c r="C236" s="139"/>
      <c r="D236" s="25">
        <v>316.21362228000004</v>
      </c>
      <c r="E236" s="76">
        <f t="shared" si="23"/>
        <v>337.08372135048006</v>
      </c>
    </row>
    <row r="237" spans="1:5" x14ac:dyDescent="0.25">
      <c r="A237" s="24"/>
      <c r="B237" s="138" t="s">
        <v>177</v>
      </c>
      <c r="C237" s="139"/>
      <c r="D237" s="25">
        <v>507.13505460000005</v>
      </c>
      <c r="E237" s="76">
        <f t="shared" si="23"/>
        <v>540.60596820360001</v>
      </c>
    </row>
    <row r="238" spans="1:5" x14ac:dyDescent="0.25">
      <c r="A238" s="149" t="s">
        <v>272</v>
      </c>
      <c r="B238" s="87"/>
      <c r="C238" s="150"/>
      <c r="D238" s="25"/>
      <c r="E238" s="76"/>
    </row>
    <row r="239" spans="1:5" x14ac:dyDescent="0.25">
      <c r="A239" s="24"/>
      <c r="B239" s="138" t="s">
        <v>178</v>
      </c>
      <c r="C239" s="139"/>
      <c r="D239" s="25">
        <v>278.02933581600001</v>
      </c>
      <c r="E239" s="76">
        <f t="shared" ref="E239:E243" si="24">+D239+(D239*6.6%)</f>
        <v>296.37927197985601</v>
      </c>
    </row>
    <row r="240" spans="1:5" x14ac:dyDescent="0.25">
      <c r="A240" s="24"/>
      <c r="B240" s="138" t="s">
        <v>179</v>
      </c>
      <c r="C240" s="139"/>
      <c r="D240" s="25">
        <v>379.456346736</v>
      </c>
      <c r="E240" s="76">
        <f t="shared" si="24"/>
        <v>404.50046562057599</v>
      </c>
    </row>
    <row r="241" spans="1:5" x14ac:dyDescent="0.25">
      <c r="A241" s="24"/>
      <c r="B241" s="138" t="s">
        <v>180</v>
      </c>
      <c r="C241" s="139"/>
      <c r="D241" s="25">
        <v>291.15518428799999</v>
      </c>
      <c r="E241" s="76">
        <f t="shared" si="24"/>
        <v>310.37142645100801</v>
      </c>
    </row>
    <row r="242" spans="1:5" x14ac:dyDescent="0.25">
      <c r="A242" s="24"/>
      <c r="B242" s="138" t="s">
        <v>181</v>
      </c>
      <c r="C242" s="139"/>
      <c r="D242" s="25">
        <v>911.6498393280001</v>
      </c>
      <c r="E242" s="76">
        <f t="shared" si="24"/>
        <v>971.81872872364806</v>
      </c>
    </row>
    <row r="243" spans="1:5" x14ac:dyDescent="0.25">
      <c r="A243" s="24"/>
      <c r="B243" s="138" t="s">
        <v>182</v>
      </c>
      <c r="C243" s="139"/>
      <c r="D243" s="25">
        <v>911.6498393280001</v>
      </c>
      <c r="E243" s="76">
        <f t="shared" si="24"/>
        <v>971.81872872364806</v>
      </c>
    </row>
    <row r="244" spans="1:5" x14ac:dyDescent="0.25">
      <c r="A244" s="149" t="s">
        <v>183</v>
      </c>
      <c r="B244" s="87"/>
      <c r="C244" s="150"/>
      <c r="D244" s="25"/>
      <c r="E244" s="76"/>
    </row>
    <row r="245" spans="1:5" x14ac:dyDescent="0.25">
      <c r="A245" s="24"/>
      <c r="B245" s="151" t="s">
        <v>184</v>
      </c>
      <c r="C245" s="150"/>
      <c r="D245" s="25">
        <v>4300.5052630080008</v>
      </c>
      <c r="E245" s="76">
        <f t="shared" ref="E245:E248" si="25">+D245+(D245*6.6%)</f>
        <v>4584.3386103665289</v>
      </c>
    </row>
    <row r="246" spans="1:5" x14ac:dyDescent="0.25">
      <c r="A246" s="24"/>
      <c r="B246" s="26"/>
      <c r="C246" s="27" t="s">
        <v>185</v>
      </c>
      <c r="D246" s="25">
        <v>2150.2526315040004</v>
      </c>
      <c r="E246" s="76">
        <f t="shared" si="25"/>
        <v>2292.1693051832644</v>
      </c>
    </row>
    <row r="247" spans="1:5" x14ac:dyDescent="0.25">
      <c r="A247" s="24"/>
      <c r="B247" s="26"/>
      <c r="C247" s="27" t="s">
        <v>186</v>
      </c>
      <c r="D247" s="25">
        <v>4932.9325075679999</v>
      </c>
      <c r="E247" s="76">
        <f t="shared" si="25"/>
        <v>5258.5060530674882</v>
      </c>
    </row>
    <row r="248" spans="1:5" x14ac:dyDescent="0.25">
      <c r="A248" s="24"/>
      <c r="B248" s="26"/>
      <c r="C248" s="27" t="s">
        <v>187</v>
      </c>
      <c r="D248" s="25">
        <v>15434.804544120003</v>
      </c>
      <c r="E248" s="76">
        <f t="shared" si="25"/>
        <v>16453.501644031923</v>
      </c>
    </row>
    <row r="249" spans="1:5" x14ac:dyDescent="0.25">
      <c r="A249" s="24"/>
      <c r="B249" s="157" t="s">
        <v>188</v>
      </c>
      <c r="C249" s="158"/>
      <c r="D249" s="25"/>
      <c r="E249" s="76"/>
    </row>
    <row r="250" spans="1:5" x14ac:dyDescent="0.25">
      <c r="A250" s="24"/>
      <c r="B250" s="26"/>
      <c r="C250" s="27"/>
      <c r="D250" s="25"/>
      <c r="E250" s="76"/>
    </row>
    <row r="251" spans="1:5" ht="15.75" x14ac:dyDescent="0.25">
      <c r="A251" s="152" t="s">
        <v>189</v>
      </c>
      <c r="B251" s="153"/>
      <c r="C251" s="154"/>
      <c r="D251" s="25"/>
      <c r="E251" s="76"/>
    </row>
    <row r="252" spans="1:5" x14ac:dyDescent="0.25">
      <c r="A252" s="149" t="s">
        <v>190</v>
      </c>
      <c r="B252" s="87"/>
      <c r="C252" s="150"/>
      <c r="D252" s="25"/>
      <c r="E252" s="76"/>
    </row>
    <row r="253" spans="1:5" x14ac:dyDescent="0.25">
      <c r="A253" s="24"/>
      <c r="B253" s="138" t="s">
        <v>191</v>
      </c>
      <c r="C253" s="139"/>
      <c r="D253" s="25">
        <v>126.48544891200001</v>
      </c>
      <c r="E253" s="76">
        <f t="shared" ref="E253:E254" si="26">+D253+(D253*6.6%)</f>
        <v>134.83348854019201</v>
      </c>
    </row>
    <row r="254" spans="1:5" x14ac:dyDescent="0.25">
      <c r="A254" s="24"/>
      <c r="B254" s="138" t="s">
        <v>192</v>
      </c>
      <c r="C254" s="139"/>
      <c r="D254" s="25">
        <v>3794.5634673600007</v>
      </c>
      <c r="E254" s="76">
        <f t="shared" si="26"/>
        <v>4045.0046562057605</v>
      </c>
    </row>
    <row r="255" spans="1:5" x14ac:dyDescent="0.25">
      <c r="A255" s="149" t="s">
        <v>193</v>
      </c>
      <c r="B255" s="87"/>
      <c r="C255" s="150"/>
      <c r="D255" s="25"/>
      <c r="E255" s="76"/>
    </row>
    <row r="256" spans="1:5" x14ac:dyDescent="0.25">
      <c r="A256" s="24"/>
      <c r="B256" s="138" t="s">
        <v>194</v>
      </c>
      <c r="C256" s="139"/>
      <c r="D256" s="25"/>
      <c r="E256" s="76"/>
    </row>
    <row r="257" spans="1:5" x14ac:dyDescent="0.25">
      <c r="A257" s="24"/>
      <c r="B257" s="138" t="s">
        <v>195</v>
      </c>
      <c r="C257" s="139"/>
      <c r="D257" s="25">
        <v>758.912693472</v>
      </c>
      <c r="E257" s="76">
        <f t="shared" ref="E257:E259" si="27">+D257+(D257*6.6%)</f>
        <v>809.00093124115199</v>
      </c>
    </row>
    <row r="258" spans="1:5" x14ac:dyDescent="0.25">
      <c r="A258" s="24"/>
      <c r="B258" s="138" t="s">
        <v>196</v>
      </c>
      <c r="C258" s="139"/>
      <c r="D258" s="25">
        <v>885.39814238400004</v>
      </c>
      <c r="E258" s="76">
        <f t="shared" si="27"/>
        <v>943.83441978134408</v>
      </c>
    </row>
    <row r="259" spans="1:5" x14ac:dyDescent="0.25">
      <c r="A259" s="24"/>
      <c r="B259" s="138" t="s">
        <v>197</v>
      </c>
      <c r="C259" s="139"/>
      <c r="D259" s="25">
        <v>505.94179564800004</v>
      </c>
      <c r="E259" s="76">
        <f t="shared" si="27"/>
        <v>539.33395416076803</v>
      </c>
    </row>
    <row r="260" spans="1:5" ht="15.75" x14ac:dyDescent="0.25">
      <c r="A260" s="152" t="s">
        <v>198</v>
      </c>
      <c r="B260" s="153"/>
      <c r="C260" s="154"/>
      <c r="D260" s="25"/>
      <c r="E260" s="76"/>
    </row>
    <row r="261" spans="1:5" x14ac:dyDescent="0.25">
      <c r="A261" s="24"/>
      <c r="B261" s="138" t="s">
        <v>199</v>
      </c>
      <c r="C261" s="139"/>
      <c r="D261" s="25">
        <v>773.2318008960001</v>
      </c>
      <c r="E261" s="76">
        <f t="shared" ref="E261:E275" si="28">+D261+(D261*6.6%)</f>
        <v>824.26509975513613</v>
      </c>
    </row>
    <row r="262" spans="1:5" x14ac:dyDescent="0.25">
      <c r="A262" s="24"/>
      <c r="B262" s="138" t="s">
        <v>200</v>
      </c>
      <c r="C262" s="139"/>
      <c r="D262" s="25">
        <v>2529.7089782400003</v>
      </c>
      <c r="E262" s="76">
        <f t="shared" si="28"/>
        <v>2696.6697708038405</v>
      </c>
    </row>
    <row r="263" spans="1:5" x14ac:dyDescent="0.25">
      <c r="A263" s="24"/>
      <c r="B263" s="138" t="s">
        <v>201</v>
      </c>
      <c r="C263" s="139"/>
      <c r="D263" s="25">
        <v>2529.7089782400003</v>
      </c>
      <c r="E263" s="76">
        <f t="shared" si="28"/>
        <v>2696.6697708038405</v>
      </c>
    </row>
    <row r="264" spans="1:5" x14ac:dyDescent="0.25">
      <c r="A264" s="24"/>
      <c r="B264" s="138" t="s">
        <v>202</v>
      </c>
      <c r="C264" s="139"/>
      <c r="D264" s="25">
        <v>2529.7089782400003</v>
      </c>
      <c r="E264" s="76">
        <f t="shared" si="28"/>
        <v>2696.6697708038405</v>
      </c>
    </row>
    <row r="265" spans="1:5" x14ac:dyDescent="0.25">
      <c r="A265" s="24"/>
      <c r="B265" s="138" t="s">
        <v>203</v>
      </c>
      <c r="C265" s="139"/>
      <c r="D265" s="25">
        <v>2529.7089782400003</v>
      </c>
      <c r="E265" s="76">
        <f t="shared" si="28"/>
        <v>2696.6697708038405</v>
      </c>
    </row>
    <row r="266" spans="1:5" x14ac:dyDescent="0.25">
      <c r="A266" s="24"/>
      <c r="B266" s="138" t="s">
        <v>204</v>
      </c>
      <c r="C266" s="139"/>
      <c r="D266" s="25">
        <v>2529.7089782400003</v>
      </c>
      <c r="E266" s="76">
        <f t="shared" si="28"/>
        <v>2696.6697708038405</v>
      </c>
    </row>
    <row r="267" spans="1:5" x14ac:dyDescent="0.25">
      <c r="A267" s="24"/>
      <c r="B267" s="138" t="s">
        <v>205</v>
      </c>
      <c r="C267" s="139"/>
      <c r="D267" s="25">
        <v>2529.7089782400003</v>
      </c>
      <c r="E267" s="76">
        <f t="shared" si="28"/>
        <v>2696.6697708038405</v>
      </c>
    </row>
    <row r="268" spans="1:5" x14ac:dyDescent="0.25">
      <c r="A268" s="24"/>
      <c r="B268" s="138" t="s">
        <v>206</v>
      </c>
      <c r="C268" s="139"/>
      <c r="D268" s="25">
        <v>2529.7089782400003</v>
      </c>
      <c r="E268" s="76">
        <f t="shared" si="28"/>
        <v>2696.6697708038405</v>
      </c>
    </row>
    <row r="269" spans="1:5" x14ac:dyDescent="0.25">
      <c r="A269" s="24"/>
      <c r="B269" s="138" t="s">
        <v>207</v>
      </c>
      <c r="C269" s="139"/>
      <c r="D269" s="25">
        <v>2276.7380804159998</v>
      </c>
      <c r="E269" s="76">
        <f t="shared" si="28"/>
        <v>2427.0027937234559</v>
      </c>
    </row>
    <row r="270" spans="1:5" x14ac:dyDescent="0.25">
      <c r="A270" s="24"/>
      <c r="B270" s="138" t="s">
        <v>208</v>
      </c>
      <c r="C270" s="139"/>
      <c r="D270" s="25">
        <v>2529.7089782400003</v>
      </c>
      <c r="E270" s="76">
        <f t="shared" si="28"/>
        <v>2696.6697708038405</v>
      </c>
    </row>
    <row r="271" spans="1:5" x14ac:dyDescent="0.25">
      <c r="A271" s="24"/>
      <c r="B271" s="138" t="s">
        <v>209</v>
      </c>
      <c r="C271" s="139"/>
      <c r="D271" s="25">
        <v>2529.7089782400003</v>
      </c>
      <c r="E271" s="76">
        <f t="shared" si="28"/>
        <v>2696.6697708038405</v>
      </c>
    </row>
    <row r="272" spans="1:5" x14ac:dyDescent="0.25">
      <c r="A272" s="24"/>
      <c r="B272" s="138" t="s">
        <v>210</v>
      </c>
      <c r="C272" s="139"/>
      <c r="D272" s="25">
        <v>2529.7089782400003</v>
      </c>
      <c r="E272" s="76">
        <f t="shared" si="28"/>
        <v>2696.6697708038405</v>
      </c>
    </row>
    <row r="273" spans="1:5" x14ac:dyDescent="0.25">
      <c r="A273" s="24"/>
      <c r="B273" s="138" t="s">
        <v>211</v>
      </c>
      <c r="C273" s="139"/>
      <c r="D273" s="25">
        <v>2529.7089782400003</v>
      </c>
      <c r="E273" s="76">
        <f t="shared" si="28"/>
        <v>2696.6697708038405</v>
      </c>
    </row>
    <row r="274" spans="1:5" x14ac:dyDescent="0.25">
      <c r="A274" s="24"/>
      <c r="B274" s="138" t="s">
        <v>212</v>
      </c>
      <c r="C274" s="139"/>
      <c r="D274" s="25">
        <v>2529.7089782400003</v>
      </c>
      <c r="E274" s="76">
        <f t="shared" si="28"/>
        <v>2696.6697708038405</v>
      </c>
    </row>
    <row r="275" spans="1:5" x14ac:dyDescent="0.25">
      <c r="A275" s="24"/>
      <c r="B275" s="138" t="s">
        <v>213</v>
      </c>
      <c r="C275" s="139"/>
      <c r="D275" s="25">
        <v>2529.7089782400003</v>
      </c>
      <c r="E275" s="76">
        <f t="shared" si="28"/>
        <v>2696.6697708038405</v>
      </c>
    </row>
    <row r="276" spans="1:5" ht="15.75" x14ac:dyDescent="0.25">
      <c r="A276" s="152" t="s">
        <v>214</v>
      </c>
      <c r="B276" s="153"/>
      <c r="C276" s="154"/>
      <c r="D276" s="25"/>
      <c r="E276" s="76"/>
    </row>
    <row r="277" spans="1:5" x14ac:dyDescent="0.25">
      <c r="A277" s="149" t="s">
        <v>215</v>
      </c>
      <c r="B277" s="87"/>
      <c r="C277" s="150"/>
      <c r="D277" s="25"/>
      <c r="E277" s="76"/>
    </row>
    <row r="278" spans="1:5" ht="26.25" x14ac:dyDescent="0.25">
      <c r="A278" s="24"/>
      <c r="B278" s="138" t="s">
        <v>216</v>
      </c>
      <c r="C278" s="139"/>
      <c r="D278" s="23" t="s">
        <v>217</v>
      </c>
      <c r="E278" s="75" t="s">
        <v>217</v>
      </c>
    </row>
    <row r="279" spans="1:5" ht="26.25" x14ac:dyDescent="0.25">
      <c r="A279" s="24"/>
      <c r="B279" s="138" t="s">
        <v>218</v>
      </c>
      <c r="C279" s="139"/>
      <c r="D279" s="23" t="s">
        <v>217</v>
      </c>
      <c r="E279" s="75" t="s">
        <v>217</v>
      </c>
    </row>
    <row r="280" spans="1:5" ht="26.25" x14ac:dyDescent="0.25">
      <c r="A280" s="24"/>
      <c r="B280" s="138" t="s">
        <v>219</v>
      </c>
      <c r="C280" s="139"/>
      <c r="D280" s="23" t="s">
        <v>217</v>
      </c>
      <c r="E280" s="75" t="s">
        <v>217</v>
      </c>
    </row>
    <row r="281" spans="1:5" ht="26.25" x14ac:dyDescent="0.25">
      <c r="A281" s="24"/>
      <c r="B281" s="138" t="s">
        <v>220</v>
      </c>
      <c r="C281" s="139"/>
      <c r="D281" s="23" t="s">
        <v>217</v>
      </c>
      <c r="E281" s="75" t="s">
        <v>217</v>
      </c>
    </row>
    <row r="282" spans="1:5" ht="26.25" x14ac:dyDescent="0.25">
      <c r="A282" s="24"/>
      <c r="B282" s="138" t="s">
        <v>221</v>
      </c>
      <c r="C282" s="139"/>
      <c r="D282" s="23" t="s">
        <v>217</v>
      </c>
      <c r="E282" s="75" t="s">
        <v>217</v>
      </c>
    </row>
    <row r="283" spans="1:5" x14ac:dyDescent="0.25">
      <c r="A283" s="149" t="s">
        <v>222</v>
      </c>
      <c r="B283" s="87"/>
      <c r="C283" s="150"/>
      <c r="D283" s="40">
        <v>0.105</v>
      </c>
      <c r="E283" s="78" t="s">
        <v>303</v>
      </c>
    </row>
    <row r="284" spans="1:5" x14ac:dyDescent="0.25">
      <c r="A284" s="149" t="s">
        <v>223</v>
      </c>
      <c r="B284" s="87"/>
      <c r="C284" s="150"/>
      <c r="D284" s="40">
        <v>0.25</v>
      </c>
      <c r="E284" s="78">
        <v>0.25</v>
      </c>
    </row>
    <row r="285" spans="1:5" x14ac:dyDescent="0.25">
      <c r="A285" s="149" t="s">
        <v>224</v>
      </c>
      <c r="B285" s="87"/>
      <c r="C285" s="150"/>
      <c r="D285" s="25">
        <v>168.5394</v>
      </c>
      <c r="E285" s="76">
        <f>+D285+(D285*6.6%)</f>
        <v>179.66300039999999</v>
      </c>
    </row>
    <row r="286" spans="1:5" x14ac:dyDescent="0.25">
      <c r="A286" s="149" t="s">
        <v>225</v>
      </c>
      <c r="B286" s="87"/>
      <c r="C286" s="150"/>
      <c r="D286" s="41" t="s">
        <v>226</v>
      </c>
      <c r="E286" s="79" t="s">
        <v>39</v>
      </c>
    </row>
    <row r="287" spans="1:5" x14ac:dyDescent="0.25">
      <c r="A287" s="159" t="s">
        <v>227</v>
      </c>
      <c r="B287" s="160"/>
      <c r="C287" s="161"/>
      <c r="D287" s="25"/>
      <c r="E287" s="76"/>
    </row>
    <row r="288" spans="1:5" x14ac:dyDescent="0.25">
      <c r="A288" s="24" t="s">
        <v>228</v>
      </c>
      <c r="B288" s="138" t="s">
        <v>229</v>
      </c>
      <c r="C288" s="139"/>
      <c r="D288" s="25">
        <v>208.82031660000004</v>
      </c>
      <c r="E288" s="76">
        <f t="shared" ref="E288:E289" si="29">+D288+(D288*6.6%)</f>
        <v>222.60245749560005</v>
      </c>
    </row>
    <row r="289" spans="1:5" x14ac:dyDescent="0.25">
      <c r="A289" s="24" t="s">
        <v>230</v>
      </c>
      <c r="B289" s="138" t="s">
        <v>231</v>
      </c>
      <c r="C289" s="139"/>
      <c r="D289" s="25">
        <v>15178.253869440003</v>
      </c>
      <c r="E289" s="76">
        <f t="shared" si="29"/>
        <v>16180.018624823042</v>
      </c>
    </row>
    <row r="290" spans="1:5" x14ac:dyDescent="0.25">
      <c r="A290" s="149" t="s">
        <v>232</v>
      </c>
      <c r="B290" s="87"/>
      <c r="C290" s="150"/>
      <c r="D290" s="25"/>
      <c r="E290" s="76"/>
    </row>
    <row r="291" spans="1:5" x14ac:dyDescent="0.25">
      <c r="A291" s="24"/>
      <c r="B291" s="138" t="s">
        <v>233</v>
      </c>
      <c r="C291" s="139"/>
      <c r="D291" s="25">
        <v>241.038308304</v>
      </c>
      <c r="E291" s="76">
        <f t="shared" ref="E291:E292" si="30">+D291+(D291*6.6%)</f>
        <v>256.94683665206401</v>
      </c>
    </row>
    <row r="292" spans="1:5" x14ac:dyDescent="0.25">
      <c r="A292" s="24"/>
      <c r="B292" s="138" t="s">
        <v>234</v>
      </c>
      <c r="C292" s="139"/>
      <c r="D292" s="25">
        <v>113.35960044000001</v>
      </c>
      <c r="E292" s="76">
        <f t="shared" si="30"/>
        <v>120.84133406904002</v>
      </c>
    </row>
    <row r="293" spans="1:5" x14ac:dyDescent="0.25">
      <c r="A293" s="149" t="s">
        <v>235</v>
      </c>
      <c r="B293" s="87"/>
      <c r="C293" s="150"/>
      <c r="D293" s="25"/>
      <c r="E293" s="76"/>
    </row>
    <row r="294" spans="1:5" x14ac:dyDescent="0.25">
      <c r="A294" s="24"/>
      <c r="B294" s="138" t="s">
        <v>236</v>
      </c>
      <c r="C294" s="139"/>
      <c r="D294" s="25">
        <v>443.89233014400003</v>
      </c>
      <c r="E294" s="76">
        <f t="shared" ref="E294:E297" si="31">+D294+(D294*6.6%)</f>
        <v>473.18922393350402</v>
      </c>
    </row>
    <row r="295" spans="1:5" x14ac:dyDescent="0.25">
      <c r="A295" s="24"/>
      <c r="B295" s="138" t="s">
        <v>237</v>
      </c>
      <c r="C295" s="139"/>
      <c r="D295" s="25">
        <v>328.1462118</v>
      </c>
      <c r="E295" s="76">
        <f t="shared" si="31"/>
        <v>349.80386177880001</v>
      </c>
    </row>
    <row r="296" spans="1:5" x14ac:dyDescent="0.25">
      <c r="A296" s="149" t="s">
        <v>238</v>
      </c>
      <c r="B296" s="87"/>
      <c r="C296" s="150"/>
      <c r="D296" s="25">
        <v>76.368572928000006</v>
      </c>
      <c r="E296" s="76">
        <f t="shared" si="31"/>
        <v>81.408898741248009</v>
      </c>
    </row>
    <row r="297" spans="1:5" x14ac:dyDescent="0.25">
      <c r="A297" s="149" t="s">
        <v>239</v>
      </c>
      <c r="B297" s="87"/>
      <c r="C297" s="150"/>
      <c r="D297" s="25">
        <v>256.55067468000004</v>
      </c>
      <c r="E297" s="76">
        <f t="shared" si="31"/>
        <v>273.48301920888002</v>
      </c>
    </row>
    <row r="298" spans="1:5" x14ac:dyDescent="0.25">
      <c r="A298" s="162" t="s">
        <v>240</v>
      </c>
      <c r="B298" s="163"/>
      <c r="C298" s="164"/>
      <c r="D298" s="25"/>
      <c r="E298" s="76"/>
    </row>
    <row r="299" spans="1:5" x14ac:dyDescent="0.25">
      <c r="A299" s="149" t="s">
        <v>241</v>
      </c>
      <c r="B299" s="87"/>
      <c r="C299" s="150"/>
      <c r="D299" s="25">
        <v>3370.788</v>
      </c>
      <c r="E299" s="76">
        <f t="shared" ref="E299:E301" si="32">+D299+(D299*6.6%)</f>
        <v>3593.2600080000002</v>
      </c>
    </row>
    <row r="300" spans="1:5" x14ac:dyDescent="0.25">
      <c r="A300" s="149" t="s">
        <v>242</v>
      </c>
      <c r="B300" s="87"/>
      <c r="C300" s="150"/>
      <c r="D300" s="25">
        <v>337.0788</v>
      </c>
      <c r="E300" s="76">
        <f t="shared" si="32"/>
        <v>359.32600079999997</v>
      </c>
    </row>
    <row r="301" spans="1:5" x14ac:dyDescent="0.25">
      <c r="A301" s="149" t="s">
        <v>243</v>
      </c>
      <c r="B301" s="87"/>
      <c r="C301" s="150"/>
      <c r="D301" s="25">
        <v>4534.3840176000003</v>
      </c>
      <c r="E301" s="76">
        <f t="shared" si="32"/>
        <v>4833.6533627616</v>
      </c>
    </row>
    <row r="302" spans="1:5" x14ac:dyDescent="0.25">
      <c r="A302" s="149" t="s">
        <v>244</v>
      </c>
      <c r="B302" s="87"/>
      <c r="C302" s="150"/>
      <c r="D302" s="25"/>
      <c r="E302" s="76"/>
    </row>
    <row r="303" spans="1:5" x14ac:dyDescent="0.25">
      <c r="A303" s="24"/>
      <c r="B303" s="138" t="s">
        <v>245</v>
      </c>
      <c r="C303" s="139"/>
      <c r="D303" s="25">
        <v>3794.5634673600007</v>
      </c>
      <c r="E303" s="76">
        <f t="shared" ref="E303:E304" si="33">+D303+(D303*6.6%)</f>
        <v>4045.0046562057605</v>
      </c>
    </row>
    <row r="304" spans="1:5" x14ac:dyDescent="0.25">
      <c r="A304" s="24"/>
      <c r="B304" s="138" t="s">
        <v>246</v>
      </c>
      <c r="C304" s="139"/>
      <c r="D304" s="25">
        <v>5059.4179564800006</v>
      </c>
      <c r="E304" s="76">
        <f t="shared" si="33"/>
        <v>5393.339541607681</v>
      </c>
    </row>
    <row r="305" spans="1:5" ht="15.75" thickBot="1" x14ac:dyDescent="0.3">
      <c r="A305" s="149" t="s">
        <v>247</v>
      </c>
      <c r="B305" s="87"/>
      <c r="C305" s="150"/>
      <c r="D305" s="42" t="s">
        <v>248</v>
      </c>
      <c r="E305" s="80" t="s">
        <v>248</v>
      </c>
    </row>
  </sheetData>
  <mergeCells count="222">
    <mergeCell ref="A1:E1"/>
    <mergeCell ref="A2:E2"/>
    <mergeCell ref="A3:E3"/>
    <mergeCell ref="A4:E4"/>
    <mergeCell ref="A5:A7"/>
    <mergeCell ref="B5:C7"/>
    <mergeCell ref="D5:E6"/>
    <mergeCell ref="B8:C8"/>
    <mergeCell ref="B9:C9"/>
    <mergeCell ref="B10:C10"/>
    <mergeCell ref="A11:A16"/>
    <mergeCell ref="B11:C11"/>
    <mergeCell ref="B12:C12"/>
    <mergeCell ref="B13:C13"/>
    <mergeCell ref="B14:C14"/>
    <mergeCell ref="B15:C15"/>
    <mergeCell ref="B16:C16"/>
    <mergeCell ref="B25:C25"/>
    <mergeCell ref="B28:C28"/>
    <mergeCell ref="B34:C34"/>
    <mergeCell ref="A36:C36"/>
    <mergeCell ref="A37:C37"/>
    <mergeCell ref="B39:C39"/>
    <mergeCell ref="A18:A20"/>
    <mergeCell ref="B18:C18"/>
    <mergeCell ref="B19:C19"/>
    <mergeCell ref="B20:C20"/>
    <mergeCell ref="A22:A24"/>
    <mergeCell ref="B22:C22"/>
    <mergeCell ref="B23:C23"/>
    <mergeCell ref="B24:C24"/>
    <mergeCell ref="B47:C47"/>
    <mergeCell ref="B48:C48"/>
    <mergeCell ref="B49:C49"/>
    <mergeCell ref="A61:C61"/>
    <mergeCell ref="B63:C63"/>
    <mergeCell ref="B64:C64"/>
    <mergeCell ref="B40:C40"/>
    <mergeCell ref="B42:C42"/>
    <mergeCell ref="B43:C43"/>
    <mergeCell ref="B44:C44"/>
    <mergeCell ref="B45:C45"/>
    <mergeCell ref="B46:C46"/>
    <mergeCell ref="B74:C74"/>
    <mergeCell ref="B75:C75"/>
    <mergeCell ref="B76:C76"/>
    <mergeCell ref="B77:C77"/>
    <mergeCell ref="B78:C78"/>
    <mergeCell ref="B79:C79"/>
    <mergeCell ref="B65:C65"/>
    <mergeCell ref="B69:C69"/>
    <mergeCell ref="B70:C70"/>
    <mergeCell ref="B71:C71"/>
    <mergeCell ref="B72:C72"/>
    <mergeCell ref="B73:C73"/>
    <mergeCell ref="B87:C87"/>
    <mergeCell ref="B89:C89"/>
    <mergeCell ref="B90:C90"/>
    <mergeCell ref="B91:C91"/>
    <mergeCell ref="B92:C92"/>
    <mergeCell ref="B96:C96"/>
    <mergeCell ref="B80:C80"/>
    <mergeCell ref="B81:C81"/>
    <mergeCell ref="B82:C82"/>
    <mergeCell ref="B83:C83"/>
    <mergeCell ref="B85:C85"/>
    <mergeCell ref="B86:C86"/>
    <mergeCell ref="B107:C107"/>
    <mergeCell ref="B110:C110"/>
    <mergeCell ref="B111:C111"/>
    <mergeCell ref="B115:C115"/>
    <mergeCell ref="B116:C116"/>
    <mergeCell ref="B118:C118"/>
    <mergeCell ref="B97:C97"/>
    <mergeCell ref="B98:C98"/>
    <mergeCell ref="B99:C99"/>
    <mergeCell ref="B102:C102"/>
    <mergeCell ref="B103:C103"/>
    <mergeCell ref="B106:C106"/>
    <mergeCell ref="B135:C135"/>
    <mergeCell ref="B136:C136"/>
    <mergeCell ref="B139:C139"/>
    <mergeCell ref="B141:C141"/>
    <mergeCell ref="B142:C142"/>
    <mergeCell ref="B143:C143"/>
    <mergeCell ref="B119:C119"/>
    <mergeCell ref="B122:C122"/>
    <mergeCell ref="B123:C123"/>
    <mergeCell ref="B126:C126"/>
    <mergeCell ref="B129:C129"/>
    <mergeCell ref="B132:C132"/>
    <mergeCell ref="B162:C162"/>
    <mergeCell ref="B163:C163"/>
    <mergeCell ref="A165:C165"/>
    <mergeCell ref="A169:C169"/>
    <mergeCell ref="A170:C170"/>
    <mergeCell ref="A171:C171"/>
    <mergeCell ref="B153:C153"/>
    <mergeCell ref="B156:C156"/>
    <mergeCell ref="B157:C157"/>
    <mergeCell ref="B158:C158"/>
    <mergeCell ref="B160:C160"/>
    <mergeCell ref="B161:C161"/>
    <mergeCell ref="A178:C178"/>
    <mergeCell ref="A179:C179"/>
    <mergeCell ref="A180:C180"/>
    <mergeCell ref="A181:C181"/>
    <mergeCell ref="A182:C182"/>
    <mergeCell ref="A183:C183"/>
    <mergeCell ref="A172:C172"/>
    <mergeCell ref="A173:C173"/>
    <mergeCell ref="A174:C174"/>
    <mergeCell ref="A175:C175"/>
    <mergeCell ref="A176:C176"/>
    <mergeCell ref="A177:C177"/>
    <mergeCell ref="A196:C196"/>
    <mergeCell ref="B197:C197"/>
    <mergeCell ref="B200:C200"/>
    <mergeCell ref="A203:C203"/>
    <mergeCell ref="B204:C204"/>
    <mergeCell ref="B205:C205"/>
    <mergeCell ref="A184:C184"/>
    <mergeCell ref="A185:C185"/>
    <mergeCell ref="A186:C186"/>
    <mergeCell ref="B187:C187"/>
    <mergeCell ref="B190:C190"/>
    <mergeCell ref="B193:C193"/>
    <mergeCell ref="B213:C213"/>
    <mergeCell ref="B214:C214"/>
    <mergeCell ref="B215:C215"/>
    <mergeCell ref="B216:C216"/>
    <mergeCell ref="B217:C217"/>
    <mergeCell ref="B218:C218"/>
    <mergeCell ref="A206:C206"/>
    <mergeCell ref="A207:C207"/>
    <mergeCell ref="A208:C208"/>
    <mergeCell ref="A210:C210"/>
    <mergeCell ref="A211:C211"/>
    <mergeCell ref="B212:C212"/>
    <mergeCell ref="B225:C225"/>
    <mergeCell ref="B226:C226"/>
    <mergeCell ref="A227:C227"/>
    <mergeCell ref="A228:C228"/>
    <mergeCell ref="A229:C229"/>
    <mergeCell ref="A230:C230"/>
    <mergeCell ref="B219:C219"/>
    <mergeCell ref="B220:C220"/>
    <mergeCell ref="A221:C221"/>
    <mergeCell ref="B222:C222"/>
    <mergeCell ref="B223:C223"/>
    <mergeCell ref="B224:C224"/>
    <mergeCell ref="B237:C237"/>
    <mergeCell ref="A238:C238"/>
    <mergeCell ref="B239:C239"/>
    <mergeCell ref="B240:C240"/>
    <mergeCell ref="B241:C241"/>
    <mergeCell ref="B242:C242"/>
    <mergeCell ref="A231:C231"/>
    <mergeCell ref="A232:C232"/>
    <mergeCell ref="A233:C233"/>
    <mergeCell ref="B234:C234"/>
    <mergeCell ref="B235:C235"/>
    <mergeCell ref="B236:C236"/>
    <mergeCell ref="B253:C253"/>
    <mergeCell ref="B254:C254"/>
    <mergeCell ref="A255:C255"/>
    <mergeCell ref="B256:C256"/>
    <mergeCell ref="B257:C257"/>
    <mergeCell ref="B258:C258"/>
    <mergeCell ref="B243:C243"/>
    <mergeCell ref="A244:C244"/>
    <mergeCell ref="B245:C245"/>
    <mergeCell ref="B249:C249"/>
    <mergeCell ref="A251:C251"/>
    <mergeCell ref="A252:C252"/>
    <mergeCell ref="B265:C265"/>
    <mergeCell ref="B266:C266"/>
    <mergeCell ref="B267:C267"/>
    <mergeCell ref="B268:C268"/>
    <mergeCell ref="B269:C269"/>
    <mergeCell ref="B270:C270"/>
    <mergeCell ref="B259:C259"/>
    <mergeCell ref="A260:C260"/>
    <mergeCell ref="B261:C261"/>
    <mergeCell ref="B262:C262"/>
    <mergeCell ref="B263:C263"/>
    <mergeCell ref="B264:C264"/>
    <mergeCell ref="A277:C277"/>
    <mergeCell ref="B278:C278"/>
    <mergeCell ref="B279:C279"/>
    <mergeCell ref="B280:C280"/>
    <mergeCell ref="B281:C281"/>
    <mergeCell ref="B282:C282"/>
    <mergeCell ref="B271:C271"/>
    <mergeCell ref="B272:C272"/>
    <mergeCell ref="B273:C273"/>
    <mergeCell ref="B274:C274"/>
    <mergeCell ref="B275:C275"/>
    <mergeCell ref="A276:C276"/>
    <mergeCell ref="B289:C289"/>
    <mergeCell ref="A290:C290"/>
    <mergeCell ref="B291:C291"/>
    <mergeCell ref="B292:C292"/>
    <mergeCell ref="A293:C293"/>
    <mergeCell ref="B294:C294"/>
    <mergeCell ref="A283:C283"/>
    <mergeCell ref="A284:C284"/>
    <mergeCell ref="A285:C285"/>
    <mergeCell ref="A286:C286"/>
    <mergeCell ref="A287:C287"/>
    <mergeCell ref="B288:C288"/>
    <mergeCell ref="A301:C301"/>
    <mergeCell ref="A302:C302"/>
    <mergeCell ref="B303:C303"/>
    <mergeCell ref="B304:C304"/>
    <mergeCell ref="A305:C305"/>
    <mergeCell ref="B295:C295"/>
    <mergeCell ref="A296:C296"/>
    <mergeCell ref="A297:C297"/>
    <mergeCell ref="A298:C298"/>
    <mergeCell ref="A299:C299"/>
    <mergeCell ref="A300:C300"/>
  </mergeCells>
  <pageMargins left="0.7" right="0.7" top="0.75" bottom="0.75" header="0.3" footer="0.3"/>
  <pageSetup scale="61"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abSelected="1" workbookViewId="0">
      <selection activeCell="E50" sqref="E50"/>
    </sheetView>
  </sheetViews>
  <sheetFormatPr defaultRowHeight="15" x14ac:dyDescent="0.25"/>
  <cols>
    <col min="1" max="1" width="53.28515625" customWidth="1"/>
    <col min="2" max="2" width="24" customWidth="1"/>
    <col min="3" max="3" width="22.42578125" hidden="1" customWidth="1"/>
    <col min="4" max="5" width="21.140625" customWidth="1"/>
  </cols>
  <sheetData>
    <row r="1" spans="1:5" ht="18.75" x14ac:dyDescent="0.3">
      <c r="A1" s="81" t="s">
        <v>306</v>
      </c>
    </row>
    <row r="3" spans="1:5" ht="18.75" x14ac:dyDescent="0.3">
      <c r="B3" s="43" t="s">
        <v>273</v>
      </c>
      <c r="C3" s="43" t="s">
        <v>274</v>
      </c>
      <c r="D3" s="43" t="s">
        <v>260</v>
      </c>
      <c r="E3" s="43" t="s">
        <v>301</v>
      </c>
    </row>
    <row r="4" spans="1:5" ht="18.75" x14ac:dyDescent="0.3">
      <c r="A4" s="81" t="s">
        <v>308</v>
      </c>
      <c r="B4" s="43"/>
      <c r="C4" s="43"/>
      <c r="D4" s="43"/>
      <c r="E4" s="43"/>
    </row>
    <row r="5" spans="1:5" ht="18.75" x14ac:dyDescent="0.3">
      <c r="A5" s="44" t="s">
        <v>275</v>
      </c>
      <c r="B5" s="45"/>
      <c r="C5" s="45"/>
      <c r="D5" s="45"/>
      <c r="E5" s="45"/>
    </row>
    <row r="6" spans="1:5" ht="15.75" x14ac:dyDescent="0.25">
      <c r="A6" s="46" t="s">
        <v>276</v>
      </c>
      <c r="B6" s="45" t="s">
        <v>277</v>
      </c>
      <c r="C6" s="49">
        <v>0.99</v>
      </c>
      <c r="D6" s="82">
        <v>1.1100000000000001</v>
      </c>
      <c r="E6" s="83">
        <f>+D6+D6*7.64%</f>
        <v>1.1948040000000002</v>
      </c>
    </row>
    <row r="7" spans="1:5" ht="15.75" x14ac:dyDescent="0.25">
      <c r="A7" s="46" t="s">
        <v>278</v>
      </c>
      <c r="B7" s="45"/>
      <c r="C7" s="49">
        <v>114.91</v>
      </c>
      <c r="D7" s="82">
        <v>128.93</v>
      </c>
      <c r="E7" s="83">
        <f>+D7+D7*7.64%</f>
        <v>138.78025200000002</v>
      </c>
    </row>
    <row r="8" spans="1:5" ht="15.75" x14ac:dyDescent="0.25">
      <c r="A8" s="46"/>
      <c r="B8" s="45"/>
      <c r="C8" s="49"/>
      <c r="D8" s="82"/>
      <c r="E8" s="83"/>
    </row>
    <row r="9" spans="1:5" ht="18.75" x14ac:dyDescent="0.3">
      <c r="A9" s="44" t="s">
        <v>307</v>
      </c>
      <c r="B9" s="45"/>
      <c r="C9" s="45"/>
      <c r="D9" s="45"/>
      <c r="E9" s="84"/>
    </row>
    <row r="10" spans="1:5" ht="15.75" x14ac:dyDescent="0.25">
      <c r="A10" s="47" t="s">
        <v>304</v>
      </c>
      <c r="B10" s="45" t="s">
        <v>279</v>
      </c>
      <c r="C10" s="85">
        <v>0.75</v>
      </c>
      <c r="D10" s="82">
        <v>0.8</v>
      </c>
      <c r="E10" s="83">
        <f>+D10+D10*6.6%</f>
        <v>0.8528</v>
      </c>
    </row>
    <row r="11" spans="1:5" ht="15.75" x14ac:dyDescent="0.25">
      <c r="A11" s="47" t="s">
        <v>280</v>
      </c>
      <c r="B11" s="45" t="s">
        <v>281</v>
      </c>
      <c r="C11" s="85">
        <v>0.93589999999999995</v>
      </c>
      <c r="D11" s="82">
        <v>1.02</v>
      </c>
      <c r="E11" s="83">
        <f>+D11+D11*7.6%</f>
        <v>1.0975200000000001</v>
      </c>
    </row>
    <row r="12" spans="1:5" ht="15.75" x14ac:dyDescent="0.25">
      <c r="A12" s="47" t="s">
        <v>282</v>
      </c>
      <c r="B12" s="45" t="s">
        <v>283</v>
      </c>
      <c r="C12" s="85">
        <v>1.2064999999999999</v>
      </c>
      <c r="D12" s="82">
        <v>1.37</v>
      </c>
      <c r="E12" s="83">
        <f>+D12+D12*7.64%</f>
        <v>1.4746680000000001</v>
      </c>
    </row>
    <row r="13" spans="1:5" ht="15.75" x14ac:dyDescent="0.25">
      <c r="A13" s="47" t="s">
        <v>284</v>
      </c>
      <c r="B13" s="45" t="s">
        <v>285</v>
      </c>
      <c r="C13" s="85">
        <v>1.3329</v>
      </c>
      <c r="D13" s="82">
        <v>1.51</v>
      </c>
      <c r="E13" s="83">
        <f>+D13+D13*7.64%</f>
        <v>1.625364</v>
      </c>
    </row>
    <row r="14" spans="1:5" ht="15.75" x14ac:dyDescent="0.25">
      <c r="A14" s="47" t="s">
        <v>278</v>
      </c>
      <c r="B14" s="45"/>
      <c r="C14" s="49">
        <v>114.91</v>
      </c>
      <c r="D14" s="82">
        <v>128.93</v>
      </c>
      <c r="E14" s="83">
        <f>+D14+D14*7.64%</f>
        <v>138.78025200000002</v>
      </c>
    </row>
    <row r="15" spans="1:5" ht="15.75" x14ac:dyDescent="0.25">
      <c r="A15" s="47"/>
      <c r="B15" s="45"/>
      <c r="C15" s="49"/>
      <c r="D15" s="82"/>
      <c r="E15" s="83"/>
    </row>
    <row r="16" spans="1:5" ht="15.75" x14ac:dyDescent="0.25">
      <c r="A16" s="47"/>
      <c r="B16" s="45"/>
      <c r="C16" s="49"/>
      <c r="D16" s="82"/>
      <c r="E16" s="83"/>
    </row>
    <row r="17" spans="1:5" ht="18.75" x14ac:dyDescent="0.3">
      <c r="A17" s="44" t="s">
        <v>309</v>
      </c>
      <c r="B17" s="45"/>
      <c r="C17" s="49"/>
      <c r="D17" s="82"/>
      <c r="E17" s="83"/>
    </row>
    <row r="18" spans="1:5" ht="18.75" x14ac:dyDescent="0.3">
      <c r="A18" s="44" t="s">
        <v>286</v>
      </c>
      <c r="B18" s="45"/>
      <c r="C18" s="45"/>
      <c r="D18" s="45"/>
      <c r="E18" s="84"/>
    </row>
    <row r="19" spans="1:5" ht="15.75" x14ac:dyDescent="0.25">
      <c r="A19" s="48" t="s">
        <v>276</v>
      </c>
      <c r="B19" s="45" t="s">
        <v>277</v>
      </c>
      <c r="C19" s="86">
        <v>1.46</v>
      </c>
      <c r="D19" s="82">
        <v>1.64</v>
      </c>
      <c r="E19" s="83">
        <f>+D19+D19*7.64%</f>
        <v>1.765296</v>
      </c>
    </row>
    <row r="20" spans="1:5" ht="15.75" x14ac:dyDescent="0.25">
      <c r="A20" s="46" t="s">
        <v>287</v>
      </c>
      <c r="B20" s="45"/>
      <c r="C20" s="49">
        <v>114.91</v>
      </c>
      <c r="D20" s="82"/>
      <c r="E20" s="83">
        <v>138.78</v>
      </c>
    </row>
    <row r="21" spans="1:5" ht="15.75" x14ac:dyDescent="0.25">
      <c r="A21" s="46"/>
      <c r="B21" s="45"/>
      <c r="C21" s="49"/>
      <c r="D21" s="82"/>
      <c r="E21" s="83"/>
    </row>
    <row r="22" spans="1:5" ht="18.75" x14ac:dyDescent="0.3">
      <c r="A22" s="44" t="s">
        <v>288</v>
      </c>
      <c r="B22" s="45"/>
      <c r="C22" s="45"/>
      <c r="D22" s="45"/>
      <c r="E22" s="84"/>
    </row>
    <row r="23" spans="1:5" ht="15.75" x14ac:dyDescent="0.25">
      <c r="A23" s="46" t="s">
        <v>287</v>
      </c>
      <c r="B23" s="45"/>
      <c r="C23" s="85">
        <v>1.46</v>
      </c>
      <c r="D23" s="82">
        <v>130</v>
      </c>
      <c r="E23" s="83">
        <f>+D23+D23*7.64%</f>
        <v>139.93199999999999</v>
      </c>
    </row>
    <row r="24" spans="1:5" ht="15.75" x14ac:dyDescent="0.25">
      <c r="A24" s="46" t="s">
        <v>289</v>
      </c>
      <c r="B24" s="45" t="s">
        <v>277</v>
      </c>
      <c r="C24" s="49">
        <v>114.91</v>
      </c>
      <c r="D24" s="82">
        <v>1.54</v>
      </c>
      <c r="E24" s="83">
        <v>1.65</v>
      </c>
    </row>
    <row r="25" spans="1:5" ht="15.75" x14ac:dyDescent="0.25">
      <c r="A25" s="46"/>
      <c r="B25" s="45"/>
      <c r="C25" s="49"/>
      <c r="D25" s="82"/>
      <c r="E25" s="83"/>
    </row>
    <row r="26" spans="1:5" ht="15.75" x14ac:dyDescent="0.25">
      <c r="A26" s="46"/>
      <c r="B26" s="45"/>
      <c r="C26" s="49"/>
      <c r="D26" s="82"/>
      <c r="E26" s="83"/>
    </row>
    <row r="27" spans="1:5" ht="18.75" x14ac:dyDescent="0.3">
      <c r="A27" s="44" t="s">
        <v>310</v>
      </c>
      <c r="B27" s="45"/>
      <c r="C27" s="49"/>
      <c r="D27" s="82"/>
      <c r="E27" s="83"/>
    </row>
    <row r="28" spans="1:5" ht="18.75" x14ac:dyDescent="0.3">
      <c r="A28" s="44" t="s">
        <v>311</v>
      </c>
      <c r="B28" s="45"/>
      <c r="C28" s="45"/>
      <c r="D28" s="45"/>
      <c r="E28" s="84"/>
    </row>
    <row r="29" spans="1:5" ht="15.75" x14ac:dyDescent="0.25">
      <c r="A29" s="46" t="s">
        <v>290</v>
      </c>
      <c r="B29" s="45" t="s">
        <v>305</v>
      </c>
      <c r="C29" s="85">
        <v>171.28</v>
      </c>
      <c r="D29" s="82">
        <v>192.18</v>
      </c>
      <c r="E29" s="83">
        <f>+D29+D29*7.64%</f>
        <v>206.86255199999999</v>
      </c>
    </row>
    <row r="30" spans="1:5" ht="15.75" x14ac:dyDescent="0.25">
      <c r="A30" s="46" t="s">
        <v>289</v>
      </c>
      <c r="B30" s="45" t="s">
        <v>291</v>
      </c>
      <c r="C30" s="83">
        <v>0.75409999999999999</v>
      </c>
      <c r="D30" s="82">
        <v>0.85</v>
      </c>
      <c r="E30" s="83">
        <f>+D30+D30*7.64%</f>
        <v>0.91493999999999998</v>
      </c>
    </row>
    <row r="31" spans="1:5" ht="15.75" x14ac:dyDescent="0.25">
      <c r="A31" s="46" t="s">
        <v>278</v>
      </c>
      <c r="B31" s="45"/>
      <c r="C31" s="85">
        <v>114.91</v>
      </c>
      <c r="D31" s="82">
        <v>128.93</v>
      </c>
      <c r="E31" s="83">
        <f>+D31+D31*7.64%</f>
        <v>138.78025200000002</v>
      </c>
    </row>
    <row r="32" spans="1:5" ht="15.75" x14ac:dyDescent="0.25">
      <c r="A32" s="46"/>
      <c r="B32" s="45"/>
      <c r="C32" s="85"/>
      <c r="D32" s="82"/>
      <c r="E32" s="83"/>
    </row>
    <row r="33" spans="1:5" ht="18.75" x14ac:dyDescent="0.3">
      <c r="A33" s="44" t="s">
        <v>295</v>
      </c>
      <c r="B33" s="45"/>
      <c r="C33" s="45"/>
      <c r="D33" s="45"/>
      <c r="E33" s="84"/>
    </row>
    <row r="34" spans="1:5" ht="15.75" x14ac:dyDescent="0.25">
      <c r="A34" s="47" t="s">
        <v>293</v>
      </c>
      <c r="B34" s="45" t="s">
        <v>291</v>
      </c>
      <c r="C34" s="85">
        <v>0.75</v>
      </c>
      <c r="D34" s="82">
        <v>0.85</v>
      </c>
      <c r="E34" s="83">
        <v>0.93</v>
      </c>
    </row>
    <row r="35" spans="1:5" ht="15.75" x14ac:dyDescent="0.25">
      <c r="A35" s="47" t="s">
        <v>294</v>
      </c>
      <c r="B35" s="45"/>
      <c r="C35" s="49">
        <v>114.91</v>
      </c>
      <c r="D35" s="82">
        <v>350</v>
      </c>
      <c r="E35" s="83">
        <v>376.74</v>
      </c>
    </row>
    <row r="36" spans="1:5" ht="15.75" x14ac:dyDescent="0.25">
      <c r="A36" s="47"/>
      <c r="B36" s="45"/>
      <c r="C36" s="49"/>
      <c r="D36" s="82"/>
      <c r="E36" s="83"/>
    </row>
    <row r="37" spans="1:5" ht="18.75" x14ac:dyDescent="0.3">
      <c r="A37" s="44" t="s">
        <v>292</v>
      </c>
      <c r="B37" s="45"/>
      <c r="C37" s="45"/>
      <c r="D37" s="45"/>
      <c r="E37" s="84"/>
    </row>
    <row r="38" spans="1:5" ht="15.75" x14ac:dyDescent="0.25">
      <c r="A38" s="47" t="s">
        <v>293</v>
      </c>
      <c r="B38" s="45" t="s">
        <v>291</v>
      </c>
      <c r="C38" s="83">
        <v>0.75409999999999999</v>
      </c>
      <c r="D38" s="82">
        <v>0.85</v>
      </c>
      <c r="E38" s="170">
        <v>0.98560000000000003</v>
      </c>
    </row>
    <row r="39" spans="1:5" ht="15.75" x14ac:dyDescent="0.25">
      <c r="A39" s="47" t="s">
        <v>294</v>
      </c>
      <c r="B39" s="45"/>
      <c r="C39" s="49">
        <v>114.91</v>
      </c>
      <c r="D39" s="82">
        <v>128.93</v>
      </c>
      <c r="E39" s="83">
        <f>+D39+D39*7.64%</f>
        <v>138.78025200000002</v>
      </c>
    </row>
    <row r="40" spans="1:5" x14ac:dyDescent="0.25">
      <c r="B40" s="45"/>
      <c r="C40" s="45"/>
      <c r="D40" s="45"/>
      <c r="E40" s="84"/>
    </row>
    <row r="41" spans="1:5" ht="18.75" x14ac:dyDescent="0.3">
      <c r="A41" s="44" t="s">
        <v>296</v>
      </c>
      <c r="B41" s="45"/>
      <c r="C41" s="45"/>
      <c r="D41" s="45"/>
      <c r="E41" s="84"/>
    </row>
    <row r="42" spans="1:5" ht="15.75" x14ac:dyDescent="0.25">
      <c r="A42" s="46" t="s">
        <v>290</v>
      </c>
      <c r="B42" s="45" t="s">
        <v>305</v>
      </c>
      <c r="C42" s="85">
        <v>171.28</v>
      </c>
      <c r="D42" s="82">
        <v>183.78</v>
      </c>
      <c r="E42" s="83">
        <v>197.82</v>
      </c>
    </row>
    <row r="43" spans="1:5" ht="15.75" x14ac:dyDescent="0.25">
      <c r="A43" s="47" t="s">
        <v>276</v>
      </c>
      <c r="B43" s="45"/>
      <c r="C43" s="85">
        <v>0.75</v>
      </c>
      <c r="D43" s="82">
        <v>0.8</v>
      </c>
      <c r="E43" s="83">
        <v>0.86</v>
      </c>
    </row>
    <row r="44" spans="1:5" ht="15.75" x14ac:dyDescent="0.25">
      <c r="A44" s="47" t="s">
        <v>294</v>
      </c>
      <c r="B44" s="45"/>
      <c r="C44" s="49">
        <v>114.91</v>
      </c>
      <c r="D44" s="82">
        <v>128.93</v>
      </c>
      <c r="E44" s="83">
        <v>138.78</v>
      </c>
    </row>
    <row r="45" spans="1:5" ht="15.75" x14ac:dyDescent="0.25">
      <c r="A45" s="47"/>
      <c r="B45" s="45"/>
      <c r="C45" s="49"/>
      <c r="D45" s="82"/>
      <c r="E45" s="83"/>
    </row>
    <row r="46" spans="1:5" ht="18.75" x14ac:dyDescent="0.3">
      <c r="A46" s="44" t="s">
        <v>312</v>
      </c>
      <c r="B46" s="45"/>
      <c r="C46" s="45"/>
      <c r="D46" s="45"/>
      <c r="E46" s="84"/>
    </row>
    <row r="47" spans="1:5" ht="15.75" x14ac:dyDescent="0.25">
      <c r="A47" s="47" t="s">
        <v>276</v>
      </c>
      <c r="B47" s="45" t="s">
        <v>297</v>
      </c>
      <c r="C47" s="85">
        <v>0.75</v>
      </c>
      <c r="D47" s="171">
        <v>0.81100000000000005</v>
      </c>
      <c r="E47" s="83">
        <f>+D47+D47*7.64%</f>
        <v>0.87296040000000008</v>
      </c>
    </row>
    <row r="48" spans="1:5" ht="15.75" x14ac:dyDescent="0.25">
      <c r="A48" s="47" t="s">
        <v>290</v>
      </c>
      <c r="B48" s="45" t="s">
        <v>305</v>
      </c>
      <c r="C48" s="85">
        <v>171.28</v>
      </c>
      <c r="D48" s="82">
        <v>179</v>
      </c>
      <c r="E48" s="83">
        <f>+D48+D48*7.64%</f>
        <v>192.6756</v>
      </c>
    </row>
    <row r="49" spans="1:5" ht="15.75" x14ac:dyDescent="0.25">
      <c r="A49" s="47" t="s">
        <v>294</v>
      </c>
      <c r="B49" s="45"/>
      <c r="C49" s="49">
        <v>114.91</v>
      </c>
      <c r="D49" s="82">
        <v>128.93</v>
      </c>
      <c r="E49" s="83">
        <f>+D49+D49*7.64%</f>
        <v>138.78025200000002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1617</vt:lpstr>
      <vt:lpstr>16172</vt:lpstr>
      <vt:lpstr>16173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Motseane Lencoe</dc:creator>
  <cp:lastModifiedBy>Motseane Lencoe</cp:lastModifiedBy>
  <cp:lastPrinted>2016-04-21T07:25:50Z</cp:lastPrinted>
  <dcterms:created xsi:type="dcterms:W3CDTF">2014-06-02T06:50:25Z</dcterms:created>
  <dcterms:modified xsi:type="dcterms:W3CDTF">2016-06-09T07:28:14Z</dcterms:modified>
</cp:coreProperties>
</file>